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755" activeTab="2"/>
  </bookViews>
  <sheets>
    <sheet name="B07" sheetId="17" r:id="rId1"/>
    <sheet name="S82 THU CĐCS" sheetId="29" r:id="rId2"/>
    <sheet name="S82 CHI CĐCS" sheetId="30" r:id="rId3"/>
    <sheet name="c34" sheetId="28" state="hidden" r:id="rId4"/>
    <sheet name="S31aH - TẠM ỨNG" sheetId="24" state="hidden" r:id="rId5"/>
    <sheet name="S31bH -ĐẦU TƯ TÀI CHÍNH" sheetId="25" state="hidden" r:id="rId6"/>
    <sheet name="S17 - THU CHI QUỸ XH" sheetId="26" state="hidden" r:id="rId7"/>
    <sheet name="S18-CÁC KHOẢN PHẢI TRẢ" sheetId="27" state="hidden" r:id="rId8"/>
  </sheets>
  <definedNames>
    <definedName name="_xlnm.Print_Titles" localSheetId="2">'S82 CHI CĐCS'!$6:$8</definedName>
    <definedName name="_xlnm.Print_Titles" localSheetId="1">'S82 THU CĐCS'!$6:$9</definedName>
  </definedNames>
  <calcPr calcId="144525"/>
</workbook>
</file>

<file path=xl/calcChain.xml><?xml version="1.0" encoding="utf-8"?>
<calcChain xmlns="http://schemas.openxmlformats.org/spreadsheetml/2006/main">
  <c r="M11" i="30" l="1"/>
  <c r="M12" i="30"/>
  <c r="R11" i="30" l="1"/>
  <c r="S11" i="30"/>
  <c r="F15" i="17"/>
  <c r="F37" i="17" l="1"/>
  <c r="M19" i="30" l="1"/>
  <c r="P19" i="30" s="1"/>
  <c r="L10" i="29"/>
  <c r="M17" i="30"/>
  <c r="P17" i="30" s="1"/>
  <c r="M16" i="30"/>
  <c r="P16" i="30" s="1"/>
  <c r="M15" i="30"/>
  <c r="P15" i="30" s="1"/>
  <c r="O24" i="30"/>
  <c r="L24" i="30"/>
  <c r="K24" i="30"/>
  <c r="J24" i="30"/>
  <c r="F35" i="17" s="1"/>
  <c r="F33" i="17" s="1"/>
  <c r="I24" i="30"/>
  <c r="H24" i="30"/>
  <c r="F32" i="17" s="1"/>
  <c r="G24" i="30"/>
  <c r="F31" i="17" s="1"/>
  <c r="F24" i="30"/>
  <c r="F30" i="17" s="1"/>
  <c r="M23" i="30"/>
  <c r="P23" i="30" s="1"/>
  <c r="M22" i="30"/>
  <c r="P22" i="30" s="1"/>
  <c r="M21" i="30"/>
  <c r="P21" i="30" s="1"/>
  <c r="M20" i="30"/>
  <c r="P20" i="30" s="1"/>
  <c r="M18" i="30"/>
  <c r="P18" i="30" s="1"/>
  <c r="M14" i="30"/>
  <c r="P14" i="30" s="1"/>
  <c r="M13" i="30"/>
  <c r="P13" i="30" s="1"/>
  <c r="P12" i="30"/>
  <c r="P11" i="30"/>
  <c r="M10" i="30"/>
  <c r="O22" i="29"/>
  <c r="N22" i="29"/>
  <c r="K22" i="29"/>
  <c r="F22" i="17" s="1"/>
  <c r="J22" i="29"/>
  <c r="F21" i="17" s="1"/>
  <c r="F20" i="17" s="1"/>
  <c r="H22" i="29"/>
  <c r="G22" i="29"/>
  <c r="F17" i="17" s="1"/>
  <c r="F22" i="29"/>
  <c r="L21" i="29"/>
  <c r="P21" i="29" s="1"/>
  <c r="L20" i="29"/>
  <c r="P20" i="29" s="1"/>
  <c r="L19" i="29"/>
  <c r="P19" i="29" s="1"/>
  <c r="L18" i="29"/>
  <c r="L17" i="29"/>
  <c r="P17" i="29" s="1"/>
  <c r="L16" i="29"/>
  <c r="L15" i="29"/>
  <c r="L14" i="29"/>
  <c r="P14" i="29" s="1"/>
  <c r="L13" i="29"/>
  <c r="P13" i="29" s="1"/>
  <c r="L12" i="29"/>
  <c r="L11" i="29"/>
  <c r="P11" i="29" s="1"/>
  <c r="P12" i="29" l="1"/>
  <c r="M22" i="29"/>
  <c r="F25" i="17" s="1"/>
  <c r="F24" i="17" s="1"/>
  <c r="G24" i="17" s="1"/>
  <c r="P18" i="29"/>
  <c r="P16" i="29"/>
  <c r="P15" i="29"/>
  <c r="N24" i="30"/>
  <c r="F39" i="17" s="1"/>
  <c r="M24" i="30"/>
  <c r="P10" i="30"/>
  <c r="L22" i="29"/>
  <c r="P10" i="29"/>
  <c r="F38" i="17"/>
  <c r="G39" i="17"/>
  <c r="G22" i="17"/>
  <c r="G21" i="17"/>
  <c r="G18" i="17"/>
  <c r="G32" i="17" s="1"/>
  <c r="G17" i="17"/>
  <c r="F41" i="17" l="1"/>
  <c r="G25" i="17"/>
  <c r="P22" i="29"/>
  <c r="P24" i="30"/>
  <c r="G20" i="17"/>
  <c r="G31" i="17"/>
  <c r="G37" i="17"/>
  <c r="G30" i="17"/>
  <c r="G35" i="17"/>
  <c r="F23" i="17"/>
  <c r="Q24" i="30" l="1"/>
  <c r="G23" i="17"/>
  <c r="F28" i="17"/>
  <c r="F42" i="17" s="1"/>
  <c r="G33" i="17"/>
  <c r="G38" i="17" s="1"/>
  <c r="G28" i="17" l="1"/>
  <c r="G41" i="17"/>
  <c r="G42" i="17" l="1"/>
</calcChain>
</file>

<file path=xl/sharedStrings.xml><?xml version="1.0" encoding="utf-8"?>
<sst xmlns="http://schemas.openxmlformats.org/spreadsheetml/2006/main" count="312" uniqueCount="214">
  <si>
    <t>Công đoàn cấp trên:</t>
  </si>
  <si>
    <t>STT</t>
  </si>
  <si>
    <t>A</t>
  </si>
  <si>
    <t>B</t>
  </si>
  <si>
    <t>C</t>
  </si>
  <si>
    <t>Thu</t>
  </si>
  <si>
    <t>Chi</t>
  </si>
  <si>
    <t>D</t>
  </si>
  <si>
    <t>TT</t>
  </si>
  <si>
    <t>I</t>
  </si>
  <si>
    <t>II</t>
  </si>
  <si>
    <t>III</t>
  </si>
  <si>
    <t>IV</t>
  </si>
  <si>
    <t>BÁO CÁO</t>
  </si>
  <si>
    <t>A- CÁC CHỈ TIÊU CƠ BẢN:</t>
  </si>
  <si>
    <t>Các khoản thu khác</t>
  </si>
  <si>
    <t>(Ký, họ tên)</t>
  </si>
  <si>
    <t>Chứng từ</t>
  </si>
  <si>
    <t>CHỨNG TỪ</t>
  </si>
  <si>
    <t>DIỄN GIẢI</t>
  </si>
  <si>
    <t xml:space="preserve">PHẦN THU </t>
  </si>
  <si>
    <t>C- THUYẾT MINH:</t>
  </si>
  <si>
    <t>TM. BAN CHẤP HÀNH</t>
  </si>
  <si>
    <t>(Ký tên, đóng dấu)</t>
  </si>
  <si>
    <t>QUYẾT TOÁN THU, CHI TÀI CHÍNH CÔNG ĐOÀN</t>
  </si>
  <si>
    <t>SỐ DƯ ĐẦU KỲ</t>
  </si>
  <si>
    <t>SỔ THU, CHI TÀI CHÍNH CÔNG ĐOÀN CƠ SỞ</t>
  </si>
  <si>
    <t>NỘI DUNG</t>
  </si>
  <si>
    <t>2.1</t>
  </si>
  <si>
    <t>2.2</t>
  </si>
  <si>
    <t>2.3</t>
  </si>
  <si>
    <t>25.01</t>
  </si>
  <si>
    <t>25.02</t>
  </si>
  <si>
    <t xml:space="preserve">Tài chính công đoàn cấp trên cấp </t>
  </si>
  <si>
    <t>a. Kinh phí công đoàn cấp trên cấp theo phân phối</t>
  </si>
  <si>
    <t>b. Tài chính công đoàn cấp trên cấp hỗ trợ</t>
  </si>
  <si>
    <t>Nhận bàn giao tài chính công đoàn</t>
  </si>
  <si>
    <t>TỔNG CỘNG THU (II=2.1+2.2+2.3+2.4+2.5+2.6)</t>
  </si>
  <si>
    <t>PHẦN CHI</t>
  </si>
  <si>
    <t>3.1</t>
  </si>
  <si>
    <t>3.2</t>
  </si>
  <si>
    <t>3.3</t>
  </si>
  <si>
    <t>Chi quản lý hành chính</t>
  </si>
  <si>
    <t>3.4</t>
  </si>
  <si>
    <t>Chi lương, phụ cấp và các khoản phải nộp theo lương</t>
  </si>
  <si>
    <t>34.01</t>
  </si>
  <si>
    <t>b- Phụ cấp cán bộ công đoàn</t>
  </si>
  <si>
    <t>34.02</t>
  </si>
  <si>
    <t>c- Các khoản phải nộp theo lương</t>
  </si>
  <si>
    <t>34.03</t>
  </si>
  <si>
    <t>3.5</t>
  </si>
  <si>
    <t>Chi khác</t>
  </si>
  <si>
    <t>3.6</t>
  </si>
  <si>
    <t>3.7</t>
  </si>
  <si>
    <t>Bàn giao tài chính công đoàn</t>
  </si>
  <si>
    <t>V</t>
  </si>
  <si>
    <t>B - CÁC CHỈ TIÊU THU CHI TÀI CHÍNH CÔNG ĐOÀN:</t>
  </si>
  <si>
    <t>ĐVT : đồng</t>
  </si>
  <si>
    <t>28.01</t>
  </si>
  <si>
    <t>28.02</t>
  </si>
  <si>
    <t>NGƯỜI LẬP</t>
  </si>
  <si>
    <t>Ngày  ...... tháng ....... năm 20.....</t>
  </si>
  <si>
    <r>
      <rPr>
        <sz val="14"/>
        <rFont val="Times New Roman"/>
        <family val="1"/>
      </rPr>
      <t>Công đoàn cấp trên</t>
    </r>
    <r>
      <rPr>
        <sz val="13"/>
        <rFont val="Times New Roman"/>
        <family val="1"/>
      </rPr>
      <t>:</t>
    </r>
    <r>
      <rPr>
        <sz val="8"/>
        <rFont val="Times New Roman"/>
        <family val="1"/>
      </rPr>
      <t>...........................................................................</t>
    </r>
  </si>
  <si>
    <r>
      <rPr>
        <sz val="14"/>
        <rFont val="Times New Roman"/>
        <family val="1"/>
      </rPr>
      <t>Công đoàn</t>
    </r>
    <r>
      <rPr>
        <sz val="13"/>
        <rFont val="Times New Roman"/>
        <family val="1"/>
      </rPr>
      <t>:</t>
    </r>
    <r>
      <rPr>
        <sz val="8"/>
        <rFont val="Times New Roman"/>
        <family val="1"/>
      </rPr>
      <t>..............................................................................................</t>
    </r>
  </si>
  <si>
    <r>
      <rPr>
        <sz val="14"/>
        <rFont val="Times New Roman"/>
        <family val="1"/>
      </rPr>
      <t>Năm</t>
    </r>
    <r>
      <rPr>
        <sz val="13"/>
        <rFont val="Times New Roman"/>
        <family val="1"/>
      </rPr>
      <t xml:space="preserve"> </t>
    </r>
    <r>
      <rPr>
        <sz val="8"/>
        <rFont val="Times New Roman"/>
        <family val="1"/>
      </rPr>
      <t>......................</t>
    </r>
  </si>
  <si>
    <r>
      <t xml:space="preserve"> - </t>
    </r>
    <r>
      <rPr>
        <sz val="14"/>
        <rFont val="Times New Roman"/>
        <family val="1"/>
      </rPr>
      <t>Quỹ lương đóng KPCĐ</t>
    </r>
    <r>
      <rPr>
        <sz val="13"/>
        <rFont val="Times New Roman"/>
        <family val="1"/>
      </rPr>
      <t xml:space="preserve">: </t>
    </r>
    <r>
      <rPr>
        <sz val="10"/>
        <rFont val="Times New Roman"/>
        <family val="1"/>
      </rPr>
      <t>………………………………………</t>
    </r>
  </si>
  <si>
    <r>
      <t xml:space="preserve"> - </t>
    </r>
    <r>
      <rPr>
        <sz val="14"/>
        <rFont val="Times New Roman"/>
        <family val="1"/>
      </rPr>
      <t>Quỹ lương đóng ĐPCĐ</t>
    </r>
    <r>
      <rPr>
        <sz val="13"/>
        <rFont val="Times New Roman"/>
        <family val="1"/>
      </rPr>
      <t xml:space="preserve"> : </t>
    </r>
    <r>
      <rPr>
        <sz val="9"/>
        <rFont val="Times New Roman"/>
        <family val="1"/>
      </rPr>
      <t>……………………………………..</t>
    </r>
  </si>
  <si>
    <t>đồng</t>
  </si>
  <si>
    <t>người</t>
  </si>
  <si>
    <r>
      <t>Mẫu: B07-TLĐ</t>
    </r>
    <r>
      <rPr>
        <sz val="13"/>
        <rFont val="Times New Roman"/>
        <family val="1"/>
      </rPr>
      <t xml:space="preserve"> </t>
    </r>
  </si>
  <si>
    <t xml:space="preserve">ĐPCĐ, KPCĐ PHẢI NỘP CẤP TRÊN QUẢN LÝ TRỰC TIẾP </t>
  </si>
  <si>
    <r>
      <t xml:space="preserve"> - </t>
    </r>
    <r>
      <rPr>
        <sz val="14"/>
        <rFont val="Times New Roman"/>
        <family val="1"/>
      </rPr>
      <t>Số đoàn viên</t>
    </r>
    <r>
      <rPr>
        <sz val="13"/>
        <rFont val="Times New Roman"/>
        <family val="1"/>
      </rPr>
      <t>:</t>
    </r>
    <r>
      <rPr>
        <sz val="8"/>
        <rFont val="Times New Roman"/>
        <family val="1"/>
      </rPr>
      <t>..........................................................................................................................</t>
    </r>
  </si>
  <si>
    <r>
      <t xml:space="preserve"> - </t>
    </r>
    <r>
      <rPr>
        <sz val="14"/>
        <rFont val="Times New Roman"/>
        <family val="1"/>
      </rPr>
      <t>Số lao động tính quỹ lương đóng KPCĐ</t>
    </r>
    <r>
      <rPr>
        <sz val="8"/>
        <rFont val="Times New Roman"/>
        <family val="1"/>
      </rPr>
      <t>.........................................................</t>
    </r>
  </si>
  <si>
    <r>
      <t xml:space="preserve"> - </t>
    </r>
    <r>
      <rPr>
        <sz val="14"/>
        <rFont val="Times New Roman"/>
        <family val="1"/>
      </rPr>
      <t>Số cán bộ CĐ chuyên trách</t>
    </r>
    <r>
      <rPr>
        <sz val="13"/>
        <rFont val="Times New Roman"/>
        <family val="1"/>
      </rPr>
      <t>:</t>
    </r>
    <r>
      <rPr>
        <sz val="8"/>
        <rFont val="Times New Roman"/>
        <family val="1"/>
      </rPr>
      <t>......................................................................................</t>
    </r>
  </si>
  <si>
    <t>Ngày tháng ghi sổ</t>
  </si>
  <si>
    <t>Ngày tháng chứng từ</t>
  </si>
  <si>
    <t>E</t>
  </si>
  <si>
    <t>THU</t>
  </si>
  <si>
    <t>CHI</t>
  </si>
  <si>
    <t>KẾ TOÁN TRƯỞNG</t>
  </si>
  <si>
    <t>NGÀY THÁNG</t>
  </si>
  <si>
    <t>Số dư đầu kỳ</t>
  </si>
  <si>
    <t>Số dư cuối kỳ</t>
  </si>
  <si>
    <t>NGƯỜI GHI SỔ</t>
  </si>
  <si>
    <t>PHỤ TRÁCH KẾ TOÁN</t>
  </si>
  <si>
    <t>Các khoản thu khác (25)</t>
  </si>
  <si>
    <t>CỘNG THU
TÀI CHÍNH CÔNG ĐOÀN</t>
  </si>
  <si>
    <t>7 = 2+3+4+5+6</t>
  </si>
  <si>
    <t>II - PHẦN THU</t>
  </si>
  <si>
    <t>Kinh phí cấp trên cấp (28)</t>
  </si>
  <si>
    <t>Nhận bàn giao tài chính công đoàn (40)</t>
  </si>
  <si>
    <t xml:space="preserve"> TỔNG CỘNG THU (II)</t>
  </si>
  <si>
    <t>11=7+8+9+10</t>
  </si>
  <si>
    <t>PHẦN A - PHẦN THU</t>
  </si>
  <si>
    <t>TỔNG CỘNG</t>
  </si>
  <si>
    <t>Lương, phụ cấp của cán bộ trong biên chế (34.01)</t>
  </si>
  <si>
    <t>Các khoản phải nộp theo lương (34.03)</t>
  </si>
  <si>
    <t>CỘNG CHI
TÀI CHÍNH CÔNG ĐOÀN</t>
  </si>
  <si>
    <t>ĐPCĐ, KPCĐ đã nộp cấp trên quản lý trực tiếp  
 (39)</t>
  </si>
  <si>
    <t>IV- TÍCH LUỸ TÀI CHÍNH CUỐI KỲ 
(50)</t>
  </si>
  <si>
    <t>22 = 19+20+21</t>
  </si>
  <si>
    <t>19 = 12+…+18</t>
  </si>
  <si>
    <t>Ngày ….. Tháng…. Năm……</t>
  </si>
  <si>
    <t>I- TÍCH LUỸ TÀI CHÍNH ĐẦU KỲ 
(10)</t>
  </si>
  <si>
    <t>Ngân sách NN
 cấp hỗ trợ 
(24)</t>
  </si>
  <si>
    <t>Mẫu số S82-TLĐ</t>
  </si>
  <si>
    <t>Đơn vị tính: Đồng</t>
  </si>
  <si>
    <t>III - PHẦN CHI</t>
  </si>
  <si>
    <t>Tuyên truyền, đào tạo đoàn viên, NLĐ 
(32)</t>
  </si>
  <si>
    <t>Quản lý 
hành chính 
(33)</t>
  </si>
  <si>
    <t>Bàn giao
 tài chính 
(41)</t>
  </si>
  <si>
    <t xml:space="preserve"> TỔNG CỘNG CHI 
(III)</t>
  </si>
  <si>
    <t>Phụ cấp cán bộ CĐ 
(34.02)</t>
  </si>
  <si>
    <t>Bảo vệ, chăm lo đoàn viên
 và Người LĐ
 (31)</t>
  </si>
  <si>
    <t>CỘNG THU TCCĐ (2.1+2.2+2.3+2.4)</t>
  </si>
  <si>
    <t>TỔNG CỘNG CHI (III=3.1+3.2+3.3+3.4+3.5+3.6+3.7)</t>
  </si>
  <si>
    <t>Chi khác 
(37)</t>
  </si>
  <si>
    <r>
      <t xml:space="preserve">Lương, phụ cấp và các khoản phải  nộp theo lương </t>
    </r>
    <r>
      <rPr>
        <b/>
        <sz val="10"/>
        <rFont val="Times New Roman"/>
        <family val="1"/>
      </rPr>
      <t>(34)</t>
    </r>
  </si>
  <si>
    <t>(Ban hành kèm theo hướng dẫn số 22/HD-TLĐ 
ngày 29/4/2021 của Tổng Liên đoàn)</t>
  </si>
  <si>
    <t>TÍCH LŨY TÀI CHÍNH ĐẦU KỲ</t>
  </si>
  <si>
    <t xml:space="preserve"> Đoàn phí công đoàn </t>
  </si>
  <si>
    <t>Ngân sách Nhà nước cấp hỗ trợ</t>
  </si>
  <si>
    <t>2.4</t>
  </si>
  <si>
    <t>2.5</t>
  </si>
  <si>
    <t>2.6</t>
  </si>
  <si>
    <t>Chi tuyên truyền, đào tạo đoàn viên và người lao động</t>
  </si>
  <si>
    <t>a- Lương, PC… của cán bộ trong biên chế</t>
  </si>
  <si>
    <t>Dự toán được giao</t>
  </si>
  <si>
    <t>Quyết toán năm</t>
  </si>
  <si>
    <t>Cấp trên duyệt</t>
  </si>
  <si>
    <t xml:space="preserve">Kinh phí công đoàn </t>
  </si>
  <si>
    <t>- Chuyên môn hỗ trợ</t>
  </si>
  <si>
    <t>- Thu khác</t>
  </si>
  <si>
    <t>Chi bảo vệ, chăm lo đoàn viên và người lao động</t>
  </si>
  <si>
    <t>CỘNG CHI TCCĐ (3.1+3.2+3.3+3.4+3.5 )</t>
  </si>
  <si>
    <t>Thu đoàn phí 
công đoàn 
(22)</t>
  </si>
  <si>
    <t>Thu kinh phí 
Công đoàn 
(23)</t>
  </si>
  <si>
    <t>a- Chuyên môn hỗ trợ (25.01)</t>
  </si>
  <si>
    <t>b- Thu khác tại đơn vị  (25.02)</t>
  </si>
  <si>
    <t>a - KPCĐ cấp trên 
cấp theo phân phối 
(28.01)</t>
  </si>
  <si>
    <t>b - KPCĐ cấp trên 
cấp hỗ trợ 
(28.02)</t>
  </si>
  <si>
    <t>Ngày ….. tháng…. năm……</t>
  </si>
  <si>
    <t>Số hiệu</t>
  </si>
  <si>
    <t>Ngày/ tháng</t>
  </si>
  <si>
    <t>Nội dung</t>
  </si>
  <si>
    <t>Số tiền tạm ứng/ mua cổ phần</t>
  </si>
  <si>
    <t>Số tiền đã thu hồi</t>
  </si>
  <si>
    <t>Số còn phải thu</t>
  </si>
  <si>
    <t>TM.  BAN THƯỜNG VỤ</t>
  </si>
  <si>
    <t xml:space="preserve">SỔ THEO DÕI CÁC KHOẢN PHẢI THU
(Tạm ứng) </t>
  </si>
  <si>
    <t>Công đoàn:</t>
  </si>
  <si>
    <t>Mẫu: S31aH-TLĐ</t>
  </si>
  <si>
    <t xml:space="preserve">Ngày       tháng     năm </t>
  </si>
  <si>
    <t xml:space="preserve">SỔ THEO DÕI CÁC KHOẢN PHẢI THU
(Đầu tư tài chính) </t>
  </si>
  <si>
    <t>Mẫu: S31bH-TLĐ</t>
  </si>
  <si>
    <t>Mẫu: S17-TLĐ</t>
  </si>
  <si>
    <r>
      <t xml:space="preserve">SỔ THU CHI QUỸ XÃ HỘI
 </t>
    </r>
    <r>
      <rPr>
        <b/>
        <sz val="13"/>
        <rFont val="Times New Roman"/>
        <family val="1"/>
      </rPr>
      <t>Từ tháng … đến tháng….</t>
    </r>
  </si>
  <si>
    <t xml:space="preserve"> Số hiệu Chứng từ</t>
  </si>
  <si>
    <t>Diễn giải</t>
  </si>
  <si>
    <t>Số tiền</t>
  </si>
  <si>
    <t>Tồn</t>
  </si>
  <si>
    <t>Đơn vị tính: đồng</t>
  </si>
  <si>
    <t>TM.  BAN CHẤP HÀNH</t>
  </si>
  <si>
    <t>Mẫu: S18-TLĐ</t>
  </si>
  <si>
    <r>
      <t xml:space="preserve">SỔ THEO DÕI CÁC KHOẢN PHẢI TRẢ
</t>
    </r>
    <r>
      <rPr>
        <b/>
        <sz val="12"/>
        <rFont val="Times New Roman"/>
        <family val="1"/>
      </rPr>
      <t>Tháng …/20…</t>
    </r>
  </si>
  <si>
    <t>Ngày/tháng</t>
  </si>
  <si>
    <t>Đã thu</t>
  </si>
  <si>
    <t>Đã trả</t>
  </si>
  <si>
    <t>Còn phải trả</t>
  </si>
  <si>
    <t>ĐPCĐ, KPCĐ nộp cấp trên quản lý trực tiếp</t>
  </si>
  <si>
    <t>Mẫu số: C34-HD</t>
  </si>
  <si>
    <t>BIÊN BẢN KIỂM KÊ QUỸ TIỀN MẶT</t>
  </si>
  <si>
    <t>Hôm nay, ngày ... tháng... năm …., vào hồi... giờ... phút.</t>
  </si>
  <si>
    <t>Ban kiểm kê bao gồm:</t>
  </si>
  <si>
    <t>Ông/Bà: …………………………. Đại diện: ………………………. Trưởng Ban</t>
  </si>
  <si>
    <t>Ông/Bà: …………………………. Kế toán: ……………………….. Ủy viên</t>
  </si>
  <si>
    <t>Ông/Bà: …………………………. Thủ quỹ: ……………………….. Ủy viên</t>
  </si>
  <si>
    <t>Số lượng (tờ)</t>
  </si>
  <si>
    <t>Số dư theo số quỹ</t>
  </si>
  <si>
    <t>X</t>
  </si>
  <si>
    <t>…</t>
  </si>
  <si>
    <t>Số kiểm kê thực tế</t>
  </si>
  <si>
    <t>- Loại 500.000đ</t>
  </si>
  <si>
    <t>2</t>
  </si>
  <si>
    <t>- Loại 200.000đ</t>
  </si>
  <si>
    <t>3</t>
  </si>
  <si>
    <t>- Loại 100.000đ</t>
  </si>
  <si>
    <t>4</t>
  </si>
  <si>
    <t>- Loại 50.000đ</t>
  </si>
  <si>
    <t>5</t>
  </si>
  <si>
    <t>- Loại 20.000đ</t>
  </si>
  <si>
    <t>6</t>
  </si>
  <si>
    <t>- Loại 10.000đ</t>
  </si>
  <si>
    <t>7</t>
  </si>
  <si>
    <t>- …</t>
  </si>
  <si>
    <t>Chênh lệch:</t>
  </si>
  <si>
    <t xml:space="preserve">- Lý do: </t>
  </si>
  <si>
    <t>+ Thừa: ...</t>
  </si>
  <si>
    <t>- Kết luận sau khi kiểm quỹ: ……………………………………………..</t>
  </si>
  <si>
    <t>Người chịu trách nhiệm kiểm kê quỹ</t>
  </si>
  <si>
    <t>+ Thiếu: …</t>
  </si>
  <si>
    <t>Kế toán                                     Thủ quỹ</t>
  </si>
  <si>
    <t>(Ký, họ tên)                              (Ký, họ tên)</t>
  </si>
  <si>
    <t>CĐCS:</t>
  </si>
  <si>
    <t>Năm 2022</t>
  </si>
  <si>
    <t>Công đoàn: ……………….</t>
  </si>
  <si>
    <t>Công đoàn: ……………………</t>
  </si>
  <si>
    <t>Công đoàn cấp trên: Công đoàn Giáo dục Hòa Bình</t>
  </si>
  <si>
    <t xml:space="preserve">   PHẦN B - PHẦN CHI</t>
  </si>
  <si>
    <t>PC</t>
  </si>
  <si>
    <t xml:space="preserve"> </t>
  </si>
  <si>
    <t>(Ban hành kèm theo HD số 22/HD-TLĐ ngày 29/4/2021 của TLĐ)</t>
  </si>
  <si>
    <r>
      <rPr>
        <b/>
        <sz val="11"/>
        <rFont val="Times New Roman"/>
        <family val="1"/>
      </rPr>
      <t>Mục lục TCCĐ</t>
    </r>
    <r>
      <rPr>
        <b/>
        <sz val="12"/>
        <rFont val="Times New Roman"/>
        <family val="1"/>
      </rPr>
      <t xml:space="preserve">
(Mã số)</t>
    </r>
  </si>
  <si>
    <t>TÀI CHÍNH CÔNG ĐOÀN TÍCH LŨY CUỐI KỲ (IV=I+II-III)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</si>
</sst>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F_-;\-* #,##0\ _F_-;_-* &quot;-&quot;??\ _F_-;_-@_-"/>
    <numFmt numFmtId="165" formatCode="_(* #,##0_);_(* \(#,##0\);_(* &quot;-&quot;??_);_(@_)"/>
    <numFmt numFmtId="166" formatCode="&quot;$&quot;#,##0.00"/>
    <numFmt numFmtId="167" formatCode="_-* #,##0\ _₫_-;\-* #,##0\ _₫_-;_-* &quot;-&quot;??\ _₫_-;_-@_-"/>
  </numFmts>
  <fonts count="43" x14ac:knownFonts="1">
    <font>
      <sz val="14"/>
      <name val=".VnTime"/>
    </font>
    <font>
      <sz val="14"/>
      <name val=".VnTime"/>
      <family val="2"/>
    </font>
    <font>
      <sz val="8"/>
      <name val=".VnTime"/>
      <family val="2"/>
    </font>
    <font>
      <sz val="13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Times New Roman"/>
      <family val="1"/>
    </font>
    <font>
      <i/>
      <sz val="1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.VnTime"/>
      <family val="2"/>
    </font>
    <font>
      <b/>
      <i/>
      <sz val="11"/>
      <name val="Times New Roman"/>
      <family val="1"/>
    </font>
    <font>
      <sz val="14"/>
      <name val="Calibri"/>
      <family val="2"/>
      <scheme val="minor"/>
    </font>
    <font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67">
    <xf numFmtId="0" fontId="0" fillId="0" borderId="0" xfId="0"/>
    <xf numFmtId="49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Border="1"/>
    <xf numFmtId="0" fontId="12" fillId="0" borderId="2" xfId="0" applyFont="1" applyBorder="1"/>
    <xf numFmtId="0" fontId="7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2" fillId="0" borderId="0" xfId="0" applyNumberFormat="1" applyFont="1"/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vertical="center"/>
    </xf>
    <xf numFmtId="167" fontId="10" fillId="0" borderId="6" xfId="1" applyNumberFormat="1" applyFont="1" applyBorder="1" applyAlignment="1">
      <alignment horizontal="center" vertical="center" wrapText="1"/>
    </xf>
    <xf numFmtId="167" fontId="30" fillId="0" borderId="0" xfId="1" applyNumberFormat="1" applyFont="1"/>
    <xf numFmtId="167" fontId="31" fillId="0" borderId="0" xfId="1" applyNumberFormat="1" applyFo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167" fontId="5" fillId="0" borderId="6" xfId="1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167" fontId="12" fillId="0" borderId="6" xfId="1" applyNumberFormat="1" applyFont="1" applyBorder="1" applyAlignment="1">
      <alignment horizontal="justify" vertical="center"/>
    </xf>
    <xf numFmtId="0" fontId="12" fillId="0" borderId="0" xfId="0" applyFont="1" applyAlignment="1">
      <alignment vertical="center" wrapText="1"/>
    </xf>
    <xf numFmtId="167" fontId="5" fillId="0" borderId="6" xfId="1" applyNumberFormat="1" applyFont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5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49" fontId="23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12" fillId="0" borderId="6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9" fillId="0" borderId="6" xfId="0" applyFont="1" applyBorder="1"/>
    <xf numFmtId="0" fontId="10" fillId="0" borderId="0" xfId="0" applyFont="1" applyAlignment="1">
      <alignment horizont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 vertical="center"/>
    </xf>
    <xf numFmtId="0" fontId="9" fillId="0" borderId="13" xfId="0" applyFont="1" applyBorder="1"/>
    <xf numFmtId="0" fontId="12" fillId="0" borderId="1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1" xfId="0" applyFont="1" applyBorder="1"/>
    <xf numFmtId="0" fontId="9" fillId="0" borderId="9" xfId="0" applyFont="1" applyBorder="1" applyAlignment="1"/>
    <xf numFmtId="0" fontId="9" fillId="0" borderId="14" xfId="0" applyFont="1" applyBorder="1" applyAlignment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3" fillId="0" borderId="2" xfId="0" applyFont="1" applyBorder="1"/>
    <xf numFmtId="0" fontId="9" fillId="0" borderId="2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indent="3"/>
    </xf>
    <xf numFmtId="49" fontId="37" fillId="0" borderId="0" xfId="0" applyNumberFormat="1" applyFont="1" applyAlignment="1">
      <alignment vertical="center"/>
    </xf>
    <xf numFmtId="0" fontId="39" fillId="0" borderId="0" xfId="0" applyFont="1"/>
    <xf numFmtId="0" fontId="34" fillId="0" borderId="2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64" fontId="20" fillId="0" borderId="6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65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Protection="1">
      <protection locked="0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65" fontId="11" fillId="0" borderId="8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 indent="1"/>
      <protection locked="0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65" fontId="16" fillId="0" borderId="0" xfId="1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49" fontId="23" fillId="0" borderId="0" xfId="0" applyNumberFormat="1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right" vertical="center"/>
      <protection locked="0"/>
    </xf>
    <xf numFmtId="49" fontId="12" fillId="0" borderId="0" xfId="0" applyNumberFormat="1" applyFont="1" applyFill="1" applyProtection="1">
      <protection locked="0"/>
    </xf>
    <xf numFmtId="49" fontId="12" fillId="0" borderId="0" xfId="0" applyNumberFormat="1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165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 indent="1"/>
      <protection locked="0"/>
    </xf>
    <xf numFmtId="165" fontId="18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49" fontId="3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NumberFormat="1" applyFont="1" applyFill="1" applyProtection="1">
      <protection locked="0"/>
    </xf>
    <xf numFmtId="0" fontId="16" fillId="0" borderId="0" xfId="0" applyFont="1" applyFill="1" applyProtection="1">
      <protection locked="0"/>
    </xf>
    <xf numFmtId="0" fontId="5" fillId="0" borderId="0" xfId="0" applyFont="1" applyFill="1" applyAlignment="1">
      <alignment horizontal="center"/>
    </xf>
    <xf numFmtId="0" fontId="16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9" fontId="10" fillId="0" borderId="12" xfId="0" applyNumberFormat="1" applyFont="1" applyFill="1" applyBorder="1" applyAlignment="1">
      <alignment horizontal="left" vertical="center" indent="2"/>
    </xf>
    <xf numFmtId="0" fontId="14" fillId="0" borderId="12" xfId="0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left"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165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13" fillId="0" borderId="12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6" xfId="0" applyFont="1" applyBorder="1" applyAlignment="1">
      <alignment horizontal="justify" vertical="center"/>
    </xf>
    <xf numFmtId="0" fontId="12" fillId="0" borderId="9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165" fontId="12" fillId="0" borderId="6" xfId="2" applyNumberFormat="1" applyFont="1" applyBorder="1" applyAlignment="1">
      <alignment vertical="center"/>
    </xf>
    <xf numFmtId="167" fontId="12" fillId="0" borderId="6" xfId="1" applyNumberFormat="1" applyFont="1" applyBorder="1" applyAlignment="1">
      <alignment horizontal="right" vertical="center"/>
    </xf>
    <xf numFmtId="165" fontId="12" fillId="2" borderId="6" xfId="2" applyNumberFormat="1" applyFont="1" applyFill="1" applyBorder="1" applyAlignment="1">
      <alignment vertical="center"/>
    </xf>
    <xf numFmtId="0" fontId="42" fillId="0" borderId="9" xfId="0" applyFont="1" applyBorder="1" applyAlignment="1">
      <alignment horizontal="left" vertical="center" indent="1"/>
    </xf>
    <xf numFmtId="0" fontId="42" fillId="0" borderId="11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left" vertical="center" indent="3"/>
    </xf>
    <xf numFmtId="0" fontId="13" fillId="0" borderId="11" xfId="0" applyFont="1" applyBorder="1" applyAlignment="1">
      <alignment horizontal="left" vertical="center" indent="3"/>
    </xf>
    <xf numFmtId="0" fontId="13" fillId="0" borderId="6" xfId="0" applyFont="1" applyBorder="1" applyAlignment="1">
      <alignment horizontal="justify" vertical="center"/>
    </xf>
    <xf numFmtId="165" fontId="13" fillId="2" borderId="6" xfId="2" applyNumberFormat="1" applyFont="1" applyFill="1" applyBorder="1" applyAlignment="1">
      <alignment vertical="center"/>
    </xf>
    <xf numFmtId="167" fontId="13" fillId="0" borderId="6" xfId="1" applyNumberFormat="1" applyFont="1" applyBorder="1" applyAlignment="1">
      <alignment horizontal="justify" vertical="center"/>
    </xf>
    <xf numFmtId="165" fontId="5" fillId="0" borderId="6" xfId="2" applyNumberFormat="1" applyFont="1" applyBorder="1" applyAlignment="1">
      <alignment vertical="center"/>
    </xf>
    <xf numFmtId="0" fontId="13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7" fontId="13" fillId="0" borderId="6" xfId="1" applyNumberFormat="1" applyFont="1" applyBorder="1" applyAlignment="1">
      <alignment horizontal="right" vertical="center"/>
    </xf>
    <xf numFmtId="165" fontId="5" fillId="2" borderId="6" xfId="2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3">
    <cellStyle name="Comma" xfId="1" builtinId="3"/>
    <cellStyle name="Comm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"/>
  <sheetViews>
    <sheetView view="pageBreakPreview" topLeftCell="A32" zoomScale="60" zoomScaleNormal="100" workbookViewId="0">
      <selection activeCell="F41" sqref="F41"/>
    </sheetView>
  </sheetViews>
  <sheetFormatPr defaultColWidth="8.796875" defaultRowHeight="16.5" x14ac:dyDescent="0.25"/>
  <cols>
    <col min="1" max="1" width="4.09765625" style="4" customWidth="1"/>
    <col min="2" max="2" width="45.69921875" style="4" customWidth="1"/>
    <col min="3" max="3" width="10.3984375" style="5" customWidth="1"/>
    <col min="4" max="4" width="11.59765625" style="4" customWidth="1"/>
    <col min="5" max="5" width="12.3984375" style="4" customWidth="1"/>
    <col min="6" max="6" width="14.5" style="4" customWidth="1"/>
    <col min="7" max="7" width="10.296875" style="4" customWidth="1"/>
    <col min="8" max="16384" width="8.796875" style="4"/>
  </cols>
  <sheetData>
    <row r="1" spans="1:7" ht="20.25" customHeight="1" x14ac:dyDescent="0.25">
      <c r="A1" s="161" t="s">
        <v>62</v>
      </c>
      <c r="B1" s="162"/>
      <c r="C1" s="41"/>
      <c r="E1" s="156" t="s">
        <v>69</v>
      </c>
      <c r="F1" s="156"/>
      <c r="G1" s="156"/>
    </row>
    <row r="2" spans="1:7" ht="20.25" customHeight="1" x14ac:dyDescent="0.25">
      <c r="A2" s="161" t="s">
        <v>63</v>
      </c>
      <c r="B2" s="162"/>
      <c r="C2" s="42"/>
      <c r="D2" s="7"/>
      <c r="E2" s="157" t="s">
        <v>118</v>
      </c>
      <c r="F2" s="157"/>
      <c r="G2" s="157"/>
    </row>
    <row r="3" spans="1:7" ht="21.75" customHeight="1" x14ac:dyDescent="0.25">
      <c r="A3" s="162"/>
      <c r="B3" s="162"/>
      <c r="C3" s="42"/>
      <c r="D3" s="7"/>
      <c r="E3" s="157"/>
      <c r="F3" s="157"/>
      <c r="G3" s="157"/>
    </row>
    <row r="4" spans="1:7" ht="21" customHeight="1" x14ac:dyDescent="0.3">
      <c r="A4" s="158" t="s">
        <v>13</v>
      </c>
      <c r="B4" s="158"/>
      <c r="C4" s="158"/>
      <c r="D4" s="158"/>
      <c r="E4" s="158"/>
      <c r="F4" s="158"/>
      <c r="G4" s="158"/>
    </row>
    <row r="5" spans="1:7" ht="18.75" customHeight="1" x14ac:dyDescent="0.25">
      <c r="A5" s="156" t="s">
        <v>24</v>
      </c>
      <c r="B5" s="156"/>
      <c r="C5" s="156"/>
      <c r="D5" s="156"/>
      <c r="E5" s="156"/>
      <c r="F5" s="156"/>
      <c r="G5" s="156"/>
    </row>
    <row r="6" spans="1:7" ht="18.75" x14ac:dyDescent="0.25">
      <c r="A6" s="159" t="s">
        <v>64</v>
      </c>
      <c r="B6" s="159"/>
      <c r="C6" s="159"/>
      <c r="D6" s="159"/>
      <c r="E6" s="159"/>
      <c r="F6" s="159"/>
      <c r="G6" s="159"/>
    </row>
    <row r="7" spans="1:7" x14ac:dyDescent="0.25">
      <c r="A7" s="21"/>
      <c r="B7" s="21"/>
      <c r="C7" s="21"/>
      <c r="D7" s="21"/>
      <c r="E7" s="21"/>
      <c r="F7" s="21"/>
      <c r="G7" s="21"/>
    </row>
    <row r="8" spans="1:7" ht="24.75" customHeight="1" x14ac:dyDescent="0.25">
      <c r="A8" s="36" t="s">
        <v>14</v>
      </c>
      <c r="C8" s="21"/>
      <c r="D8" s="21"/>
      <c r="E8" s="21"/>
      <c r="F8" s="21"/>
      <c r="G8" s="21"/>
    </row>
    <row r="9" spans="1:7" ht="24.75" customHeight="1" x14ac:dyDescent="0.25">
      <c r="A9" s="160" t="s">
        <v>72</v>
      </c>
      <c r="B9" s="160"/>
      <c r="C9" s="39" t="s">
        <v>68</v>
      </c>
      <c r="D9" s="37" t="s">
        <v>65</v>
      </c>
      <c r="E9" s="37"/>
      <c r="F9" s="37"/>
      <c r="G9" s="15" t="s">
        <v>67</v>
      </c>
    </row>
    <row r="10" spans="1:7" ht="24.75" customHeight="1" x14ac:dyDescent="0.25">
      <c r="A10" s="155" t="s">
        <v>71</v>
      </c>
      <c r="B10" s="155"/>
      <c r="C10" s="39" t="s">
        <v>68</v>
      </c>
      <c r="D10" s="37" t="s">
        <v>66</v>
      </c>
      <c r="E10" s="37"/>
      <c r="F10" s="37"/>
      <c r="G10" s="15" t="s">
        <v>67</v>
      </c>
    </row>
    <row r="11" spans="1:7" s="6" customFormat="1" ht="24.75" customHeight="1" x14ac:dyDescent="0.25">
      <c r="A11" s="155" t="s">
        <v>73</v>
      </c>
      <c r="B11" s="155"/>
      <c r="C11" s="39" t="s">
        <v>68</v>
      </c>
      <c r="E11" s="4"/>
    </row>
    <row r="12" spans="1:7" s="6" customFormat="1" ht="11.25" customHeight="1" x14ac:dyDescent="0.25">
      <c r="A12" s="28"/>
      <c r="B12" s="38"/>
      <c r="C12" s="21"/>
      <c r="E12" s="4"/>
    </row>
    <row r="13" spans="1:7" s="6" customFormat="1" ht="26.25" customHeight="1" x14ac:dyDescent="0.25">
      <c r="A13" s="43" t="s">
        <v>56</v>
      </c>
      <c r="B13" s="48"/>
      <c r="C13" s="232"/>
      <c r="D13" s="232"/>
      <c r="E13" s="232"/>
      <c r="F13" s="233" t="s">
        <v>57</v>
      </c>
      <c r="G13" s="233"/>
    </row>
    <row r="14" spans="1:7" s="35" customFormat="1" ht="41.25" customHeight="1" x14ac:dyDescent="0.25">
      <c r="A14" s="234" t="s">
        <v>8</v>
      </c>
      <c r="B14" s="235" t="s">
        <v>27</v>
      </c>
      <c r="C14" s="236"/>
      <c r="D14" s="111" t="s">
        <v>212</v>
      </c>
      <c r="E14" s="111" t="s">
        <v>127</v>
      </c>
      <c r="F14" s="24" t="s">
        <v>128</v>
      </c>
      <c r="G14" s="24" t="s">
        <v>129</v>
      </c>
    </row>
    <row r="15" spans="1:7" s="30" customFormat="1" ht="26.25" customHeight="1" x14ac:dyDescent="0.25">
      <c r="A15" s="237" t="s">
        <v>9</v>
      </c>
      <c r="B15" s="238" t="s">
        <v>119</v>
      </c>
      <c r="C15" s="239"/>
      <c r="D15" s="240">
        <v>10</v>
      </c>
      <c r="E15" s="241"/>
      <c r="F15" s="29">
        <f>'S82 THU CĐCS'!F10</f>
        <v>0</v>
      </c>
      <c r="G15" s="29"/>
    </row>
    <row r="16" spans="1:7" s="11" customFormat="1" ht="26.25" customHeight="1" x14ac:dyDescent="0.3">
      <c r="A16" s="237" t="s">
        <v>10</v>
      </c>
      <c r="B16" s="242" t="s">
        <v>20</v>
      </c>
      <c r="C16" s="243"/>
      <c r="D16" s="55"/>
      <c r="E16" s="244"/>
      <c r="F16" s="31"/>
      <c r="G16" s="31"/>
    </row>
    <row r="17" spans="1:7" s="11" customFormat="1" ht="26.25" customHeight="1" x14ac:dyDescent="0.25">
      <c r="A17" s="55" t="s">
        <v>28</v>
      </c>
      <c r="B17" s="245" t="s">
        <v>120</v>
      </c>
      <c r="C17" s="246"/>
      <c r="D17" s="55">
        <v>22</v>
      </c>
      <c r="E17" s="244"/>
      <c r="F17" s="247">
        <f>'S82 THU CĐCS'!G22</f>
        <v>0</v>
      </c>
      <c r="G17" s="248">
        <f>F17*0.6</f>
        <v>0</v>
      </c>
    </row>
    <row r="18" spans="1:7" s="11" customFormat="1" ht="26.25" customHeight="1" x14ac:dyDescent="0.25">
      <c r="A18" s="55" t="s">
        <v>29</v>
      </c>
      <c r="B18" s="245" t="s">
        <v>130</v>
      </c>
      <c r="C18" s="246"/>
      <c r="D18" s="55">
        <v>23</v>
      </c>
      <c r="E18" s="244"/>
      <c r="F18" s="249"/>
      <c r="G18" s="248">
        <f>F18*0.75</f>
        <v>0</v>
      </c>
    </row>
    <row r="19" spans="1:7" s="11" customFormat="1" ht="26.25" customHeight="1" x14ac:dyDescent="0.25">
      <c r="A19" s="55" t="s">
        <v>30</v>
      </c>
      <c r="B19" s="250" t="s">
        <v>121</v>
      </c>
      <c r="C19" s="251"/>
      <c r="D19" s="252">
        <v>24</v>
      </c>
      <c r="E19" s="244"/>
      <c r="F19" s="244"/>
      <c r="G19" s="248"/>
    </row>
    <row r="20" spans="1:7" s="11" customFormat="1" ht="26.25" customHeight="1" x14ac:dyDescent="0.25">
      <c r="A20" s="55" t="s">
        <v>122</v>
      </c>
      <c r="B20" s="245" t="s">
        <v>15</v>
      </c>
      <c r="C20" s="246"/>
      <c r="D20" s="55">
        <v>25</v>
      </c>
      <c r="E20" s="244"/>
      <c r="F20" s="253">
        <f>SUM(F21:F22)</f>
        <v>0</v>
      </c>
      <c r="G20" s="31">
        <f>SUM(G21:G22)</f>
        <v>0</v>
      </c>
    </row>
    <row r="21" spans="1:7" s="11" customFormat="1" ht="26.25" customHeight="1" x14ac:dyDescent="0.25">
      <c r="A21" s="254"/>
      <c r="B21" s="255" t="s">
        <v>131</v>
      </c>
      <c r="C21" s="256"/>
      <c r="D21" s="254" t="s">
        <v>31</v>
      </c>
      <c r="E21" s="257"/>
      <c r="F21" s="258">
        <f>'S82 THU CĐCS'!J22</f>
        <v>0</v>
      </c>
      <c r="G21" s="259">
        <f>F21</f>
        <v>0</v>
      </c>
    </row>
    <row r="22" spans="1:7" s="11" customFormat="1" ht="26.25" customHeight="1" x14ac:dyDescent="0.25">
      <c r="A22" s="254"/>
      <c r="B22" s="255" t="s">
        <v>132</v>
      </c>
      <c r="C22" s="256"/>
      <c r="D22" s="254" t="s">
        <v>32</v>
      </c>
      <c r="E22" s="257"/>
      <c r="F22" s="258">
        <f>'S82 THU CĐCS'!K22</f>
        <v>0</v>
      </c>
      <c r="G22" s="259">
        <f>F22</f>
        <v>0</v>
      </c>
    </row>
    <row r="23" spans="1:7" s="11" customFormat="1" ht="26.25" customHeight="1" x14ac:dyDescent="0.25">
      <c r="A23" s="237"/>
      <c r="B23" s="238" t="s">
        <v>114</v>
      </c>
      <c r="C23" s="239"/>
      <c r="D23" s="55"/>
      <c r="E23" s="244"/>
      <c r="F23" s="260">
        <f>F17+F18++F19+F20</f>
        <v>0</v>
      </c>
      <c r="G23" s="31">
        <f>F23</f>
        <v>0</v>
      </c>
    </row>
    <row r="24" spans="1:7" s="11" customFormat="1" ht="26.25" customHeight="1" x14ac:dyDescent="0.25">
      <c r="A24" s="55" t="s">
        <v>123</v>
      </c>
      <c r="B24" s="245" t="s">
        <v>33</v>
      </c>
      <c r="C24" s="246"/>
      <c r="D24" s="55">
        <v>28</v>
      </c>
      <c r="E24" s="244"/>
      <c r="F24" s="260">
        <f>F25+F26</f>
        <v>0</v>
      </c>
      <c r="G24" s="31">
        <f>F24</f>
        <v>0</v>
      </c>
    </row>
    <row r="25" spans="1:7" s="11" customFormat="1" ht="26.25" customHeight="1" x14ac:dyDescent="0.25">
      <c r="A25" s="254"/>
      <c r="B25" s="261" t="s">
        <v>34</v>
      </c>
      <c r="C25" s="256"/>
      <c r="D25" s="254" t="s">
        <v>58</v>
      </c>
      <c r="E25" s="257"/>
      <c r="F25" s="253">
        <f>'S82 THU CĐCS'!M22</f>
        <v>0</v>
      </c>
      <c r="G25" s="259">
        <f>F25</f>
        <v>0</v>
      </c>
    </row>
    <row r="26" spans="1:7" s="11" customFormat="1" ht="26.25" customHeight="1" x14ac:dyDescent="0.25">
      <c r="A26" s="254"/>
      <c r="B26" s="261" t="s">
        <v>35</v>
      </c>
      <c r="C26" s="256"/>
      <c r="D26" s="254" t="s">
        <v>59</v>
      </c>
      <c r="E26" s="257"/>
      <c r="F26" s="259"/>
      <c r="G26" s="259"/>
    </row>
    <row r="27" spans="1:7" s="11" customFormat="1" ht="26.25" customHeight="1" x14ac:dyDescent="0.25">
      <c r="A27" s="55" t="s">
        <v>124</v>
      </c>
      <c r="B27" s="245" t="s">
        <v>36</v>
      </c>
      <c r="C27" s="246"/>
      <c r="D27" s="55">
        <v>40</v>
      </c>
      <c r="E27" s="244"/>
      <c r="F27" s="31"/>
      <c r="G27" s="31"/>
    </row>
    <row r="28" spans="1:7" s="11" customFormat="1" ht="26.25" customHeight="1" x14ac:dyDescent="0.25">
      <c r="A28" s="55"/>
      <c r="B28" s="262" t="s">
        <v>37</v>
      </c>
      <c r="C28" s="263"/>
      <c r="D28" s="55"/>
      <c r="E28" s="244"/>
      <c r="F28" s="260">
        <f>F23+F24+F27</f>
        <v>0</v>
      </c>
      <c r="G28" s="31">
        <f>F28</f>
        <v>0</v>
      </c>
    </row>
    <row r="29" spans="1:7" s="11" customFormat="1" ht="26.25" customHeight="1" x14ac:dyDescent="0.25">
      <c r="A29" s="237" t="s">
        <v>11</v>
      </c>
      <c r="B29" s="238" t="s">
        <v>38</v>
      </c>
      <c r="C29" s="239"/>
      <c r="D29" s="55"/>
      <c r="E29" s="244"/>
      <c r="F29" s="31"/>
      <c r="G29" s="31"/>
    </row>
    <row r="30" spans="1:7" s="11" customFormat="1" ht="26.25" customHeight="1" x14ac:dyDescent="0.25">
      <c r="A30" s="55" t="s">
        <v>39</v>
      </c>
      <c r="B30" s="245" t="s">
        <v>133</v>
      </c>
      <c r="C30" s="246"/>
      <c r="D30" s="55">
        <v>31</v>
      </c>
      <c r="E30" s="244"/>
      <c r="F30" s="249">
        <f>'S82 CHI CĐCS'!F24</f>
        <v>0</v>
      </c>
      <c r="G30" s="31">
        <f>(G17*40%)+(G18*60%)+F20</f>
        <v>0</v>
      </c>
    </row>
    <row r="31" spans="1:7" s="11" customFormat="1" ht="26.25" customHeight="1" x14ac:dyDescent="0.25">
      <c r="A31" s="55" t="s">
        <v>40</v>
      </c>
      <c r="B31" s="245" t="s">
        <v>125</v>
      </c>
      <c r="C31" s="246"/>
      <c r="D31" s="55">
        <v>32</v>
      </c>
      <c r="E31" s="244"/>
      <c r="F31" s="249">
        <f>'S82 CHI CĐCS'!G24</f>
        <v>0</v>
      </c>
      <c r="G31" s="31">
        <f>G18*25%</f>
        <v>0</v>
      </c>
    </row>
    <row r="32" spans="1:7" s="11" customFormat="1" ht="26.25" customHeight="1" x14ac:dyDescent="0.25">
      <c r="A32" s="55" t="s">
        <v>41</v>
      </c>
      <c r="B32" s="245" t="s">
        <v>42</v>
      </c>
      <c r="C32" s="246"/>
      <c r="D32" s="55">
        <v>33</v>
      </c>
      <c r="E32" s="244"/>
      <c r="F32" s="249">
        <f>'S82 CHI CĐCS'!H24</f>
        <v>0</v>
      </c>
      <c r="G32" s="31">
        <f>G18*15%</f>
        <v>0</v>
      </c>
    </row>
    <row r="33" spans="1:7" s="11" customFormat="1" ht="26.25" customHeight="1" x14ac:dyDescent="0.25">
      <c r="A33" s="55" t="s">
        <v>43</v>
      </c>
      <c r="B33" s="245" t="s">
        <v>44</v>
      </c>
      <c r="C33" s="246"/>
      <c r="D33" s="55">
        <v>34</v>
      </c>
      <c r="E33" s="244"/>
      <c r="F33" s="249">
        <f>F34+F35+F36</f>
        <v>0</v>
      </c>
      <c r="G33" s="31">
        <f>SUM(G34:G36)</f>
        <v>0</v>
      </c>
    </row>
    <row r="34" spans="1:7" s="11" customFormat="1" ht="26.25" customHeight="1" x14ac:dyDescent="0.25">
      <c r="A34" s="254"/>
      <c r="B34" s="261" t="s">
        <v>126</v>
      </c>
      <c r="C34" s="256"/>
      <c r="D34" s="254" t="s">
        <v>45</v>
      </c>
      <c r="E34" s="257"/>
      <c r="F34" s="249"/>
      <c r="G34" s="259"/>
    </row>
    <row r="35" spans="1:7" s="11" customFormat="1" ht="26.25" customHeight="1" x14ac:dyDescent="0.25">
      <c r="A35" s="254"/>
      <c r="B35" s="261" t="s">
        <v>46</v>
      </c>
      <c r="C35" s="256"/>
      <c r="D35" s="254" t="s">
        <v>47</v>
      </c>
      <c r="E35" s="257"/>
      <c r="F35" s="249">
        <f>'S82 CHI CĐCS'!J24</f>
        <v>0</v>
      </c>
      <c r="G35" s="264">
        <f>G17*45%</f>
        <v>0</v>
      </c>
    </row>
    <row r="36" spans="1:7" s="11" customFormat="1" ht="26.25" customHeight="1" x14ac:dyDescent="0.25">
      <c r="A36" s="254"/>
      <c r="B36" s="261" t="s">
        <v>48</v>
      </c>
      <c r="C36" s="256"/>
      <c r="D36" s="254" t="s">
        <v>49</v>
      </c>
      <c r="E36" s="257"/>
      <c r="F36" s="249"/>
      <c r="G36" s="259"/>
    </row>
    <row r="37" spans="1:7" s="11" customFormat="1" ht="26.25" customHeight="1" x14ac:dyDescent="0.25">
      <c r="A37" s="55" t="s">
        <v>50</v>
      </c>
      <c r="B37" s="245" t="s">
        <v>51</v>
      </c>
      <c r="C37" s="246"/>
      <c r="D37" s="55">
        <v>37</v>
      </c>
      <c r="E37" s="244"/>
      <c r="F37" s="249">
        <f>'S82 CHI CĐCS'!L24</f>
        <v>0</v>
      </c>
      <c r="G37" s="31">
        <f>G17*15%</f>
        <v>0</v>
      </c>
    </row>
    <row r="38" spans="1:7" s="11" customFormat="1" ht="26.25" customHeight="1" x14ac:dyDescent="0.25">
      <c r="A38" s="237"/>
      <c r="B38" s="262" t="s">
        <v>134</v>
      </c>
      <c r="C38" s="263"/>
      <c r="D38" s="55"/>
      <c r="E38" s="244"/>
      <c r="F38" s="265">
        <f>SUM(F30:F33)+F37</f>
        <v>0</v>
      </c>
      <c r="G38" s="33">
        <f>G30+G31+G32+G33+G37</f>
        <v>0</v>
      </c>
    </row>
    <row r="39" spans="1:7" s="11" customFormat="1" ht="26.25" customHeight="1" x14ac:dyDescent="0.25">
      <c r="A39" s="55" t="s">
        <v>52</v>
      </c>
      <c r="B39" s="245" t="s">
        <v>169</v>
      </c>
      <c r="C39" s="246"/>
      <c r="D39" s="55">
        <v>39</v>
      </c>
      <c r="E39" s="244"/>
      <c r="F39" s="260">
        <f>'S82 CHI CĐCS'!N24</f>
        <v>0</v>
      </c>
      <c r="G39" s="31">
        <f>F18</f>
        <v>0</v>
      </c>
    </row>
    <row r="40" spans="1:7" s="32" customFormat="1" ht="26.25" customHeight="1" x14ac:dyDescent="0.25">
      <c r="A40" s="55" t="s">
        <v>53</v>
      </c>
      <c r="B40" s="245" t="s">
        <v>54</v>
      </c>
      <c r="C40" s="246"/>
      <c r="D40" s="55">
        <v>42</v>
      </c>
      <c r="E40" s="244"/>
      <c r="F40" s="260"/>
      <c r="G40" s="31"/>
    </row>
    <row r="41" spans="1:7" s="11" customFormat="1" ht="26.25" customHeight="1" x14ac:dyDescent="0.25">
      <c r="A41" s="237"/>
      <c r="B41" s="238" t="s">
        <v>115</v>
      </c>
      <c r="C41" s="239"/>
      <c r="D41" s="55"/>
      <c r="E41" s="244"/>
      <c r="F41" s="260">
        <f>SUM(F38:F40)</f>
        <v>0</v>
      </c>
      <c r="G41" s="33">
        <f>G30+G31+G32+G33+G37+G39+G40</f>
        <v>0</v>
      </c>
    </row>
    <row r="42" spans="1:7" s="11" customFormat="1" ht="26.25" customHeight="1" x14ac:dyDescent="0.25">
      <c r="A42" s="237" t="s">
        <v>12</v>
      </c>
      <c r="B42" s="238" t="s">
        <v>213</v>
      </c>
      <c r="C42" s="239"/>
      <c r="D42" s="55">
        <v>50</v>
      </c>
      <c r="E42" s="244"/>
      <c r="F42" s="260">
        <f>F15+F28-F41</f>
        <v>0</v>
      </c>
      <c r="G42" s="33">
        <f>G15+G28-G41</f>
        <v>0</v>
      </c>
    </row>
    <row r="43" spans="1:7" s="34" customFormat="1" ht="26.25" customHeight="1" x14ac:dyDescent="0.25">
      <c r="A43" s="237" t="s">
        <v>55</v>
      </c>
      <c r="B43" s="238" t="s">
        <v>70</v>
      </c>
      <c r="C43" s="239"/>
      <c r="D43" s="55">
        <v>60</v>
      </c>
      <c r="E43" s="244"/>
      <c r="F43" s="33"/>
      <c r="G43" s="33"/>
    </row>
    <row r="44" spans="1:7" ht="18.75" x14ac:dyDescent="0.3">
      <c r="A44" s="48"/>
      <c r="B44" s="266" t="s">
        <v>21</v>
      </c>
      <c r="C44" s="214"/>
      <c r="D44" s="214"/>
      <c r="E44" s="214"/>
      <c r="F44" s="214"/>
      <c r="G44" s="214"/>
    </row>
    <row r="45" spans="1:7" ht="9.75" customHeight="1" x14ac:dyDescent="0.3">
      <c r="A45" s="23"/>
      <c r="B45" s="27"/>
      <c r="C45" s="40"/>
      <c r="D45" s="40"/>
      <c r="E45" s="40"/>
      <c r="F45" s="40"/>
      <c r="G45" s="40"/>
    </row>
    <row r="46" spans="1:7" ht="19.5" customHeight="1" x14ac:dyDescent="0.3">
      <c r="A46" s="20"/>
      <c r="B46" s="20"/>
      <c r="C46" s="22"/>
      <c r="D46" s="163" t="s">
        <v>61</v>
      </c>
      <c r="E46" s="163"/>
      <c r="F46" s="163"/>
      <c r="G46" s="163"/>
    </row>
    <row r="47" spans="1:7" ht="18.75" x14ac:dyDescent="0.25">
      <c r="A47" s="165" t="s">
        <v>60</v>
      </c>
      <c r="B47" s="165"/>
      <c r="C47" s="165"/>
      <c r="D47" s="165" t="s">
        <v>22</v>
      </c>
      <c r="E47" s="165"/>
      <c r="F47" s="165"/>
      <c r="G47" s="165"/>
    </row>
    <row r="48" spans="1:7" ht="18.75" x14ac:dyDescent="0.25">
      <c r="A48" s="163" t="s">
        <v>16</v>
      </c>
      <c r="B48" s="163"/>
      <c r="C48" s="163"/>
      <c r="D48" s="163" t="s">
        <v>23</v>
      </c>
      <c r="E48" s="163"/>
      <c r="F48" s="163"/>
      <c r="G48" s="163"/>
    </row>
    <row r="49" spans="1:7" ht="18.75" x14ac:dyDescent="0.3">
      <c r="A49" s="20"/>
      <c r="B49" s="20"/>
      <c r="C49" s="22"/>
      <c r="D49" s="163"/>
      <c r="E49" s="163"/>
      <c r="F49" s="163"/>
      <c r="G49" s="163"/>
    </row>
    <row r="50" spans="1:7" ht="19.5" x14ac:dyDescent="0.3">
      <c r="A50" s="22"/>
      <c r="B50" s="22"/>
      <c r="C50" s="22"/>
      <c r="D50" s="22"/>
      <c r="E50" s="22"/>
      <c r="F50" s="25"/>
      <c r="G50" s="26"/>
    </row>
    <row r="51" spans="1:7" ht="19.5" x14ac:dyDescent="0.3">
      <c r="A51" s="22"/>
      <c r="B51" s="22"/>
      <c r="C51" s="22"/>
      <c r="D51" s="22"/>
      <c r="E51" s="22"/>
      <c r="F51" s="25"/>
      <c r="G51" s="26"/>
    </row>
    <row r="52" spans="1:7" ht="19.5" x14ac:dyDescent="0.3">
      <c r="A52" s="22"/>
      <c r="B52" s="22"/>
      <c r="C52" s="22"/>
      <c r="D52" s="22"/>
      <c r="E52" s="22"/>
      <c r="F52" s="25"/>
      <c r="G52" s="26"/>
    </row>
    <row r="53" spans="1:7" ht="19.5" x14ac:dyDescent="0.3">
      <c r="A53" s="22"/>
      <c r="B53" s="22"/>
      <c r="C53" s="22"/>
      <c r="D53" s="22"/>
      <c r="E53" s="22"/>
      <c r="F53" s="25"/>
      <c r="G53" s="26"/>
    </row>
    <row r="54" spans="1:7" ht="19.5" x14ac:dyDescent="0.3">
      <c r="A54" s="22"/>
      <c r="B54" s="22"/>
      <c r="C54" s="22"/>
      <c r="D54" s="22"/>
      <c r="E54" s="22"/>
      <c r="F54" s="25"/>
      <c r="G54" s="26"/>
    </row>
    <row r="55" spans="1:7" ht="20.25" x14ac:dyDescent="0.3">
      <c r="A55" s="164"/>
      <c r="B55" s="164"/>
      <c r="C55" s="164"/>
      <c r="D55" s="164"/>
      <c r="E55" s="164"/>
      <c r="F55" s="164"/>
      <c r="G55" s="164"/>
    </row>
  </sheetData>
  <mergeCells count="51">
    <mergeCell ref="B38:C38"/>
    <mergeCell ref="B39:C39"/>
    <mergeCell ref="B40:C40"/>
    <mergeCell ref="B41:C41"/>
    <mergeCell ref="B42:C42"/>
    <mergeCell ref="A55:C55"/>
    <mergeCell ref="D55:G55"/>
    <mergeCell ref="B43:C43"/>
    <mergeCell ref="C44:G44"/>
    <mergeCell ref="D46:G46"/>
    <mergeCell ref="A47:C47"/>
    <mergeCell ref="D47:G47"/>
    <mergeCell ref="A48:C48"/>
    <mergeCell ref="D48:G48"/>
    <mergeCell ref="D49:G49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F13:G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19:C19"/>
    <mergeCell ref="E2:G3"/>
    <mergeCell ref="A1:B1"/>
    <mergeCell ref="A2:B2"/>
    <mergeCell ref="A3:B3"/>
    <mergeCell ref="E1:G1"/>
    <mergeCell ref="A11:B11"/>
    <mergeCell ref="A10:B10"/>
    <mergeCell ref="A9:B9"/>
    <mergeCell ref="A4:G4"/>
    <mergeCell ref="A5:G5"/>
    <mergeCell ref="A6:G6"/>
  </mergeCells>
  <phoneticPr fontId="2" type="noConversion"/>
  <printOptions horizontalCentered="1"/>
  <pageMargins left="0.5" right="0.25" top="0.5" bottom="0.25" header="0.43" footer="0.24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6"/>
  <sheetViews>
    <sheetView workbookViewId="0">
      <pane xSplit="5" ySplit="8" topLeftCell="F20" activePane="bottomRight" state="frozen"/>
      <selection pane="topRight" activeCell="E1" sqref="E1"/>
      <selection pane="bottomLeft" activeCell="A11" sqref="A11"/>
      <selection pane="bottomRight" activeCell="M13" sqref="M13"/>
    </sheetView>
  </sheetViews>
  <sheetFormatPr defaultColWidth="8.796875" defaultRowHeight="18.75" x14ac:dyDescent="0.3"/>
  <cols>
    <col min="1" max="1" width="4.3984375" style="14" customWidth="1"/>
    <col min="2" max="2" width="6.69921875" style="14" customWidth="1"/>
    <col min="3" max="3" width="4.796875" style="3" customWidth="1"/>
    <col min="4" max="4" width="4.69921875" style="3" customWidth="1"/>
    <col min="5" max="5" width="27.09765625" style="3" customWidth="1"/>
    <col min="6" max="6" width="7.8984375" style="52" customWidth="1"/>
    <col min="7" max="7" width="7.69921875" style="3" customWidth="1"/>
    <col min="8" max="8" width="6.8984375" style="3" customWidth="1"/>
    <col min="9" max="9" width="5.796875" style="3" customWidth="1"/>
    <col min="10" max="10" width="6.8984375" style="3" customWidth="1"/>
    <col min="11" max="11" width="8.8984375" style="3" customWidth="1"/>
    <col min="12" max="12" width="9.3984375" style="154" customWidth="1"/>
    <col min="13" max="13" width="10.59765625" style="3" customWidth="1"/>
    <col min="14" max="14" width="6.296875" style="3" customWidth="1"/>
    <col min="15" max="15" width="7.296875" style="3" customWidth="1"/>
    <col min="16" max="16" width="8.796875" style="52" customWidth="1"/>
    <col min="17" max="16384" width="8.796875" style="3"/>
  </cols>
  <sheetData>
    <row r="1" spans="1:16" x14ac:dyDescent="0.3">
      <c r="A1" s="168" t="s">
        <v>207</v>
      </c>
      <c r="B1" s="168"/>
      <c r="C1" s="169"/>
      <c r="D1" s="169"/>
      <c r="E1" s="169"/>
      <c r="F1" s="169"/>
      <c r="G1" s="169"/>
      <c r="H1" s="169"/>
      <c r="I1" s="169"/>
      <c r="J1" s="169"/>
      <c r="K1" s="170" t="s">
        <v>105</v>
      </c>
      <c r="L1" s="170"/>
      <c r="M1" s="170"/>
      <c r="N1" s="170"/>
      <c r="O1" s="170"/>
      <c r="P1" s="170"/>
    </row>
    <row r="2" spans="1:16" ht="18.75" customHeight="1" x14ac:dyDescent="0.3">
      <c r="A2" s="171" t="s">
        <v>205</v>
      </c>
      <c r="B2" s="171"/>
      <c r="C2" s="169"/>
      <c r="D2" s="169"/>
      <c r="E2" s="169"/>
      <c r="F2" s="169"/>
      <c r="G2" s="169"/>
      <c r="H2" s="169"/>
      <c r="I2" s="169"/>
      <c r="J2" s="169"/>
      <c r="K2" s="172" t="s">
        <v>211</v>
      </c>
      <c r="L2" s="172"/>
      <c r="M2" s="172"/>
      <c r="N2" s="172"/>
      <c r="O2" s="172"/>
      <c r="P2" s="172"/>
    </row>
    <row r="3" spans="1:16" s="10" customFormat="1" ht="20.25" x14ac:dyDescent="0.3">
      <c r="A3" s="170" t="s">
        <v>26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x14ac:dyDescent="0.3">
      <c r="A4" s="167" t="s">
        <v>204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6" ht="24.75" customHeight="1" x14ac:dyDescent="0.3">
      <c r="A5" s="173" t="s">
        <v>93</v>
      </c>
      <c r="B5" s="173"/>
      <c r="C5" s="173"/>
      <c r="D5" s="173"/>
      <c r="E5" s="103"/>
      <c r="F5" s="103"/>
      <c r="G5" s="103"/>
      <c r="H5" s="103"/>
      <c r="I5" s="103"/>
      <c r="J5" s="103"/>
      <c r="K5" s="103"/>
      <c r="L5" s="102"/>
      <c r="M5" s="103"/>
      <c r="N5" s="103"/>
      <c r="O5" s="174" t="s">
        <v>106</v>
      </c>
      <c r="P5" s="174"/>
    </row>
    <row r="6" spans="1:16" s="11" customFormat="1" ht="18.75" customHeight="1" x14ac:dyDescent="0.25">
      <c r="A6" s="175" t="s">
        <v>8</v>
      </c>
      <c r="B6" s="175" t="s">
        <v>80</v>
      </c>
      <c r="C6" s="177" t="s">
        <v>18</v>
      </c>
      <c r="D6" s="178"/>
      <c r="E6" s="175" t="s">
        <v>19</v>
      </c>
      <c r="F6" s="179" t="s">
        <v>103</v>
      </c>
      <c r="G6" s="182" t="s">
        <v>88</v>
      </c>
      <c r="H6" s="183"/>
      <c r="I6" s="183"/>
      <c r="J6" s="183"/>
      <c r="K6" s="183"/>
      <c r="L6" s="183"/>
      <c r="M6" s="183"/>
      <c r="N6" s="183"/>
      <c r="O6" s="183"/>
      <c r="P6" s="184"/>
    </row>
    <row r="7" spans="1:16" s="12" customFormat="1" ht="18.75" customHeight="1" x14ac:dyDescent="0.25">
      <c r="A7" s="176"/>
      <c r="B7" s="176"/>
      <c r="C7" s="185" t="s">
        <v>77</v>
      </c>
      <c r="D7" s="185" t="s">
        <v>78</v>
      </c>
      <c r="E7" s="176"/>
      <c r="F7" s="180"/>
      <c r="G7" s="188" t="s">
        <v>135</v>
      </c>
      <c r="H7" s="188" t="s">
        <v>136</v>
      </c>
      <c r="I7" s="192" t="s">
        <v>104</v>
      </c>
      <c r="J7" s="193" t="s">
        <v>85</v>
      </c>
      <c r="K7" s="194"/>
      <c r="L7" s="180" t="s">
        <v>86</v>
      </c>
      <c r="M7" s="195" t="s">
        <v>89</v>
      </c>
      <c r="N7" s="196"/>
      <c r="O7" s="188" t="s">
        <v>90</v>
      </c>
      <c r="P7" s="189" t="s">
        <v>91</v>
      </c>
    </row>
    <row r="8" spans="1:16" s="12" customFormat="1" ht="54" customHeight="1" x14ac:dyDescent="0.25">
      <c r="A8" s="176"/>
      <c r="B8" s="176"/>
      <c r="C8" s="186"/>
      <c r="D8" s="186"/>
      <c r="E8" s="176"/>
      <c r="F8" s="181"/>
      <c r="G8" s="188"/>
      <c r="H8" s="188"/>
      <c r="I8" s="188"/>
      <c r="J8" s="113" t="s">
        <v>137</v>
      </c>
      <c r="K8" s="114" t="s">
        <v>138</v>
      </c>
      <c r="L8" s="180"/>
      <c r="M8" s="104" t="s">
        <v>139</v>
      </c>
      <c r="N8" s="104" t="s">
        <v>140</v>
      </c>
      <c r="O8" s="188"/>
      <c r="P8" s="189"/>
    </row>
    <row r="9" spans="1:16" s="11" customFormat="1" ht="18.75" customHeight="1" x14ac:dyDescent="0.25">
      <c r="A9" s="96" t="s">
        <v>2</v>
      </c>
      <c r="B9" s="96" t="s">
        <v>3</v>
      </c>
      <c r="C9" s="96" t="s">
        <v>4</v>
      </c>
      <c r="D9" s="96" t="s">
        <v>7</v>
      </c>
      <c r="E9" s="96" t="s">
        <v>76</v>
      </c>
      <c r="F9" s="132">
        <v>1</v>
      </c>
      <c r="G9" s="96">
        <v>2</v>
      </c>
      <c r="H9" s="96">
        <v>3</v>
      </c>
      <c r="I9" s="97">
        <v>4</v>
      </c>
      <c r="J9" s="97">
        <v>5</v>
      </c>
      <c r="K9" s="97">
        <v>6</v>
      </c>
      <c r="L9" s="132" t="s">
        <v>87</v>
      </c>
      <c r="M9" s="96">
        <v>8</v>
      </c>
      <c r="N9" s="96">
        <v>9</v>
      </c>
      <c r="O9" s="96">
        <v>10</v>
      </c>
      <c r="P9" s="132" t="s">
        <v>92</v>
      </c>
    </row>
    <row r="10" spans="1:16" s="13" customFormat="1" ht="22.5" customHeight="1" x14ac:dyDescent="0.25">
      <c r="A10" s="115"/>
      <c r="B10" s="115"/>
      <c r="C10" s="116"/>
      <c r="D10" s="116"/>
      <c r="E10" s="143" t="s">
        <v>25</v>
      </c>
      <c r="F10" s="144"/>
      <c r="G10" s="104"/>
      <c r="H10" s="104"/>
      <c r="I10" s="104"/>
      <c r="J10" s="104"/>
      <c r="K10" s="104"/>
      <c r="L10" s="91">
        <f>SUM(G10:K10)</f>
        <v>0</v>
      </c>
      <c r="M10" s="104"/>
      <c r="N10" s="104"/>
      <c r="O10" s="104"/>
      <c r="P10" s="91">
        <f t="shared" ref="P10:P21" si="0">SUM(L10:O10)</f>
        <v>0</v>
      </c>
    </row>
    <row r="11" spans="1:16" s="13" customFormat="1" ht="24.75" customHeight="1" x14ac:dyDescent="0.25">
      <c r="A11" s="115"/>
      <c r="B11" s="115"/>
      <c r="C11" s="116"/>
      <c r="D11" s="116"/>
      <c r="E11" s="117"/>
      <c r="F11" s="144"/>
      <c r="G11" s="104"/>
      <c r="H11" s="104"/>
      <c r="I11" s="104"/>
      <c r="J11" s="104"/>
      <c r="K11" s="104"/>
      <c r="L11" s="91">
        <f t="shared" ref="L11:L21" si="1">SUM(G11:K11)</f>
        <v>0</v>
      </c>
      <c r="M11" s="104"/>
      <c r="N11" s="104"/>
      <c r="O11" s="104"/>
      <c r="P11" s="91">
        <f t="shared" si="0"/>
        <v>0</v>
      </c>
    </row>
    <row r="12" spans="1:16" s="13" customFormat="1" ht="24.75" customHeight="1" x14ac:dyDescent="0.25">
      <c r="A12" s="115"/>
      <c r="B12" s="115"/>
      <c r="C12" s="116"/>
      <c r="D12" s="116"/>
      <c r="E12" s="117"/>
      <c r="F12" s="144"/>
      <c r="G12" s="104"/>
      <c r="H12" s="104"/>
      <c r="I12" s="104"/>
      <c r="J12" s="104"/>
      <c r="K12" s="104"/>
      <c r="L12" s="91">
        <f t="shared" si="1"/>
        <v>0</v>
      </c>
      <c r="M12" s="104"/>
      <c r="N12" s="104"/>
      <c r="O12" s="104"/>
      <c r="P12" s="91">
        <f t="shared" si="0"/>
        <v>0</v>
      </c>
    </row>
    <row r="13" spans="1:16" s="13" customFormat="1" ht="24.75" customHeight="1" x14ac:dyDescent="0.25">
      <c r="A13" s="115"/>
      <c r="B13" s="115"/>
      <c r="C13" s="116"/>
      <c r="D13" s="116"/>
      <c r="E13" s="117"/>
      <c r="F13" s="144"/>
      <c r="G13" s="104"/>
      <c r="H13" s="104"/>
      <c r="I13" s="104"/>
      <c r="J13" s="104"/>
      <c r="K13" s="104"/>
      <c r="L13" s="91">
        <f t="shared" si="1"/>
        <v>0</v>
      </c>
      <c r="M13" s="104"/>
      <c r="N13" s="104"/>
      <c r="O13" s="104"/>
      <c r="P13" s="91">
        <f t="shared" si="0"/>
        <v>0</v>
      </c>
    </row>
    <row r="14" spans="1:16" s="13" customFormat="1" ht="24.75" customHeight="1" x14ac:dyDescent="0.25">
      <c r="A14" s="115"/>
      <c r="B14" s="115"/>
      <c r="C14" s="116"/>
      <c r="D14" s="116"/>
      <c r="E14" s="117"/>
      <c r="F14" s="144"/>
      <c r="G14" s="104"/>
      <c r="H14" s="104"/>
      <c r="I14" s="104"/>
      <c r="J14" s="104"/>
      <c r="K14" s="104"/>
      <c r="L14" s="91">
        <f t="shared" si="1"/>
        <v>0</v>
      </c>
      <c r="M14" s="104"/>
      <c r="N14" s="104"/>
      <c r="O14" s="104"/>
      <c r="P14" s="91">
        <f t="shared" si="0"/>
        <v>0</v>
      </c>
    </row>
    <row r="15" spans="1:16" s="13" customFormat="1" ht="24.75" customHeight="1" x14ac:dyDescent="0.25">
      <c r="A15" s="115"/>
      <c r="B15" s="115"/>
      <c r="C15" s="116"/>
      <c r="D15" s="116"/>
      <c r="E15" s="117"/>
      <c r="F15" s="144"/>
      <c r="G15" s="104"/>
      <c r="H15" s="104"/>
      <c r="I15" s="104"/>
      <c r="J15" s="104"/>
      <c r="K15" s="104"/>
      <c r="L15" s="91">
        <f t="shared" si="1"/>
        <v>0</v>
      </c>
      <c r="M15" s="104"/>
      <c r="N15" s="104"/>
      <c r="O15" s="104"/>
      <c r="P15" s="91">
        <f t="shared" si="0"/>
        <v>0</v>
      </c>
    </row>
    <row r="16" spans="1:16" s="13" customFormat="1" ht="24.75" customHeight="1" x14ac:dyDescent="0.25">
      <c r="A16" s="115"/>
      <c r="B16" s="115"/>
      <c r="C16" s="116"/>
      <c r="D16" s="116"/>
      <c r="E16" s="117"/>
      <c r="F16" s="144"/>
      <c r="G16" s="104"/>
      <c r="H16" s="104"/>
      <c r="I16" s="104"/>
      <c r="J16" s="104"/>
      <c r="K16" s="104"/>
      <c r="L16" s="91">
        <f t="shared" si="1"/>
        <v>0</v>
      </c>
      <c r="M16" s="104"/>
      <c r="N16" s="104"/>
      <c r="O16" s="104"/>
      <c r="P16" s="91">
        <f t="shared" si="0"/>
        <v>0</v>
      </c>
    </row>
    <row r="17" spans="1:16" s="13" customFormat="1" ht="24.75" customHeight="1" x14ac:dyDescent="0.25">
      <c r="A17" s="115"/>
      <c r="B17" s="115"/>
      <c r="C17" s="116"/>
      <c r="D17" s="116"/>
      <c r="E17" s="117"/>
      <c r="F17" s="144"/>
      <c r="G17" s="104"/>
      <c r="H17" s="104"/>
      <c r="I17" s="104"/>
      <c r="J17" s="104"/>
      <c r="K17" s="104"/>
      <c r="L17" s="91">
        <f t="shared" si="1"/>
        <v>0</v>
      </c>
      <c r="M17" s="104"/>
      <c r="N17" s="104"/>
      <c r="O17" s="104"/>
      <c r="P17" s="91">
        <f t="shared" si="0"/>
        <v>0</v>
      </c>
    </row>
    <row r="18" spans="1:16" s="13" customFormat="1" ht="24.75" customHeight="1" x14ac:dyDescent="0.25">
      <c r="A18" s="115"/>
      <c r="B18" s="115"/>
      <c r="C18" s="116"/>
      <c r="D18" s="116"/>
      <c r="E18" s="117"/>
      <c r="F18" s="144"/>
      <c r="G18" s="104"/>
      <c r="H18" s="104"/>
      <c r="I18" s="104"/>
      <c r="J18" s="104"/>
      <c r="K18" s="104"/>
      <c r="L18" s="91">
        <f t="shared" si="1"/>
        <v>0</v>
      </c>
      <c r="M18" s="104"/>
      <c r="N18" s="104"/>
      <c r="O18" s="104"/>
      <c r="P18" s="91">
        <f t="shared" si="0"/>
        <v>0</v>
      </c>
    </row>
    <row r="19" spans="1:16" s="13" customFormat="1" ht="24.75" customHeight="1" x14ac:dyDescent="0.25">
      <c r="A19" s="115"/>
      <c r="B19" s="115"/>
      <c r="C19" s="116"/>
      <c r="D19" s="116"/>
      <c r="E19" s="117"/>
      <c r="F19" s="144"/>
      <c r="G19" s="104"/>
      <c r="H19" s="104"/>
      <c r="I19" s="104"/>
      <c r="J19" s="104"/>
      <c r="K19" s="104"/>
      <c r="L19" s="91">
        <f t="shared" si="1"/>
        <v>0</v>
      </c>
      <c r="M19" s="104"/>
      <c r="N19" s="104"/>
      <c r="O19" s="104"/>
      <c r="P19" s="91">
        <f t="shared" si="0"/>
        <v>0</v>
      </c>
    </row>
    <row r="20" spans="1:16" s="13" customFormat="1" ht="24.75" customHeight="1" x14ac:dyDescent="0.25">
      <c r="A20" s="115"/>
      <c r="B20" s="115"/>
      <c r="C20" s="116"/>
      <c r="D20" s="116"/>
      <c r="E20" s="117"/>
      <c r="F20" s="144"/>
      <c r="G20" s="104"/>
      <c r="H20" s="104"/>
      <c r="I20" s="104"/>
      <c r="J20" s="104"/>
      <c r="K20" s="104"/>
      <c r="L20" s="91">
        <f t="shared" si="1"/>
        <v>0</v>
      </c>
      <c r="M20" s="104"/>
      <c r="N20" s="104"/>
      <c r="O20" s="104"/>
      <c r="P20" s="91">
        <f t="shared" si="0"/>
        <v>0</v>
      </c>
    </row>
    <row r="21" spans="1:16" s="13" customFormat="1" ht="24.75" customHeight="1" x14ac:dyDescent="0.25">
      <c r="A21" s="145"/>
      <c r="B21" s="145"/>
      <c r="C21" s="146"/>
      <c r="D21" s="146"/>
      <c r="E21" s="147"/>
      <c r="F21" s="148"/>
      <c r="G21" s="149"/>
      <c r="H21" s="149"/>
      <c r="I21" s="149"/>
      <c r="J21" s="149"/>
      <c r="K21" s="149"/>
      <c r="L21" s="91">
        <f t="shared" si="1"/>
        <v>0</v>
      </c>
      <c r="M21" s="149"/>
      <c r="N21" s="149"/>
      <c r="O21" s="149"/>
      <c r="P21" s="91">
        <f t="shared" si="0"/>
        <v>0</v>
      </c>
    </row>
    <row r="22" spans="1:16" s="19" customFormat="1" ht="22.5" customHeight="1" x14ac:dyDescent="0.25">
      <c r="A22" s="92"/>
      <c r="B22" s="92"/>
      <c r="C22" s="93"/>
      <c r="D22" s="93"/>
      <c r="E22" s="93" t="s">
        <v>94</v>
      </c>
      <c r="F22" s="94">
        <f>SUM(F10:F21)</f>
        <v>0</v>
      </c>
      <c r="G22" s="94">
        <f>SUM(G10:G21)</f>
        <v>0</v>
      </c>
      <c r="H22" s="94">
        <f>SUM(H10:H21)</f>
        <v>0</v>
      </c>
      <c r="I22" s="94"/>
      <c r="J22" s="94">
        <f t="shared" ref="J22:P22" si="2">SUM(J10:J21)</f>
        <v>0</v>
      </c>
      <c r="K22" s="94">
        <f t="shared" si="2"/>
        <v>0</v>
      </c>
      <c r="L22" s="94">
        <f t="shared" si="2"/>
        <v>0</v>
      </c>
      <c r="M22" s="94">
        <f t="shared" si="2"/>
        <v>0</v>
      </c>
      <c r="N22" s="94">
        <f t="shared" si="2"/>
        <v>0</v>
      </c>
      <c r="O22" s="94">
        <f t="shared" si="2"/>
        <v>0</v>
      </c>
      <c r="P22" s="94">
        <f t="shared" si="2"/>
        <v>0</v>
      </c>
    </row>
    <row r="23" spans="1:16" s="11" customFormat="1" x14ac:dyDescent="0.25">
      <c r="A23" s="15"/>
      <c r="B23" s="15"/>
      <c r="F23" s="48"/>
      <c r="L23" s="150"/>
      <c r="P23" s="48"/>
    </row>
    <row r="24" spans="1:16" s="11" customFormat="1" x14ac:dyDescent="0.25">
      <c r="A24" s="16"/>
      <c r="B24" s="16"/>
      <c r="C24" s="17"/>
      <c r="D24" s="17"/>
      <c r="E24" s="17"/>
      <c r="F24" s="46"/>
      <c r="G24" s="17"/>
      <c r="H24" s="17"/>
      <c r="I24" s="17"/>
      <c r="J24" s="17"/>
      <c r="K24" s="17"/>
      <c r="L24" s="151"/>
      <c r="M24" s="190" t="s">
        <v>141</v>
      </c>
      <c r="N24" s="190"/>
      <c r="O24" s="190"/>
      <c r="P24" s="190"/>
    </row>
    <row r="25" spans="1:16" s="48" customFormat="1" x14ac:dyDescent="0.25">
      <c r="A25" s="46"/>
      <c r="B25" s="46"/>
      <c r="C25" s="46"/>
      <c r="D25" s="191" t="s">
        <v>60</v>
      </c>
      <c r="E25" s="191"/>
      <c r="F25" s="46"/>
      <c r="G25" s="46"/>
      <c r="H25" s="191" t="s">
        <v>79</v>
      </c>
      <c r="I25" s="191"/>
      <c r="J25" s="191"/>
      <c r="K25" s="46"/>
      <c r="L25" s="47"/>
      <c r="M25" s="191" t="s">
        <v>22</v>
      </c>
      <c r="N25" s="191"/>
      <c r="O25" s="191"/>
      <c r="P25" s="191"/>
    </row>
    <row r="26" spans="1:16" s="51" customFormat="1" ht="18" customHeight="1" x14ac:dyDescent="0.25">
      <c r="A26" s="49"/>
      <c r="B26" s="49"/>
      <c r="C26" s="50"/>
      <c r="D26" s="187" t="s">
        <v>16</v>
      </c>
      <c r="E26" s="187"/>
      <c r="F26" s="140"/>
      <c r="G26" s="50"/>
      <c r="H26" s="187" t="s">
        <v>16</v>
      </c>
      <c r="I26" s="187"/>
      <c r="J26" s="187"/>
      <c r="K26" s="50"/>
      <c r="L26" s="152"/>
      <c r="M26" s="187" t="s">
        <v>23</v>
      </c>
      <c r="N26" s="187"/>
      <c r="O26" s="187"/>
      <c r="P26" s="187"/>
    </row>
    <row r="27" spans="1:16" s="11" customFormat="1" x14ac:dyDescent="0.25">
      <c r="A27" s="16"/>
      <c r="B27" s="16"/>
      <c r="C27" s="18"/>
      <c r="D27" s="18"/>
      <c r="E27" s="18"/>
      <c r="F27" s="141"/>
      <c r="G27" s="18"/>
      <c r="H27" s="18"/>
      <c r="I27" s="18"/>
      <c r="J27" s="18"/>
      <c r="K27" s="18"/>
      <c r="L27" s="151"/>
      <c r="M27" s="18"/>
      <c r="N27" s="18"/>
      <c r="O27" s="18"/>
      <c r="P27" s="141"/>
    </row>
    <row r="28" spans="1:16" s="11" customFormat="1" x14ac:dyDescent="0.25">
      <c r="A28" s="16"/>
      <c r="B28" s="16"/>
      <c r="C28" s="18"/>
      <c r="D28" s="18"/>
      <c r="E28" s="18"/>
      <c r="F28" s="141"/>
      <c r="G28" s="18"/>
      <c r="H28" s="18"/>
      <c r="I28" s="18"/>
      <c r="J28" s="18"/>
      <c r="K28" s="18"/>
      <c r="L28" s="151"/>
      <c r="M28" s="18"/>
      <c r="N28" s="18"/>
      <c r="O28" s="18"/>
      <c r="P28" s="141"/>
    </row>
    <row r="29" spans="1:16" s="11" customFormat="1" x14ac:dyDescent="0.25">
      <c r="A29" s="16"/>
      <c r="B29" s="16"/>
      <c r="C29" s="18"/>
      <c r="D29" s="18"/>
      <c r="E29" s="18"/>
      <c r="F29" s="141"/>
      <c r="G29" s="18"/>
      <c r="H29" s="18"/>
      <c r="I29" s="18"/>
      <c r="J29" s="18"/>
      <c r="K29" s="18"/>
      <c r="L29" s="151"/>
      <c r="M29" s="18"/>
      <c r="N29" s="18"/>
      <c r="O29" s="18"/>
      <c r="P29" s="141"/>
    </row>
    <row r="30" spans="1:16" s="11" customFormat="1" x14ac:dyDescent="0.25">
      <c r="A30" s="16"/>
      <c r="B30" s="16"/>
      <c r="C30" s="18"/>
      <c r="D30" s="18"/>
      <c r="E30" s="18"/>
      <c r="F30" s="141"/>
      <c r="G30" s="18"/>
      <c r="H30" s="18"/>
      <c r="I30" s="18"/>
      <c r="J30" s="18"/>
      <c r="K30" s="18"/>
      <c r="L30" s="151"/>
      <c r="M30" s="18"/>
      <c r="N30" s="18"/>
      <c r="O30" s="18"/>
      <c r="P30" s="141"/>
    </row>
    <row r="31" spans="1:16" x14ac:dyDescent="0.3">
      <c r="A31" s="1"/>
      <c r="B31" s="1"/>
      <c r="C31" s="2"/>
      <c r="D31" s="2"/>
      <c r="E31" s="2"/>
      <c r="F31" s="142"/>
      <c r="G31" s="2"/>
      <c r="H31" s="2"/>
      <c r="I31" s="2"/>
      <c r="J31" s="2"/>
      <c r="K31" s="2"/>
      <c r="L31" s="153"/>
      <c r="M31" s="2"/>
      <c r="N31" s="2"/>
      <c r="O31" s="2"/>
      <c r="P31" s="142"/>
    </row>
    <row r="32" spans="1:16" x14ac:dyDescent="0.3">
      <c r="A32" s="1"/>
      <c r="B32" s="1"/>
      <c r="C32" s="2"/>
      <c r="D32" s="2"/>
      <c r="E32" s="2"/>
      <c r="F32" s="142"/>
      <c r="G32" s="2"/>
      <c r="H32" s="2"/>
      <c r="I32" s="2"/>
      <c r="J32" s="2"/>
      <c r="K32" s="2"/>
      <c r="L32" s="153"/>
      <c r="M32" s="2"/>
      <c r="N32" s="2"/>
      <c r="O32" s="2"/>
      <c r="P32" s="142"/>
    </row>
    <row r="33" spans="1:16" x14ac:dyDescent="0.3">
      <c r="A33" s="1"/>
      <c r="B33" s="1"/>
      <c r="C33" s="2"/>
      <c r="D33" s="2"/>
      <c r="E33" s="2"/>
      <c r="F33" s="142"/>
      <c r="G33" s="2"/>
      <c r="H33" s="2"/>
      <c r="I33" s="2"/>
      <c r="J33" s="2"/>
      <c r="K33" s="2"/>
      <c r="L33" s="153"/>
      <c r="M33" s="2"/>
      <c r="N33" s="2"/>
      <c r="O33" s="2"/>
      <c r="P33" s="142"/>
    </row>
    <row r="34" spans="1:16" s="11" customFormat="1" x14ac:dyDescent="0.25">
      <c r="A34" s="16"/>
      <c r="B34" s="16"/>
      <c r="C34" s="18"/>
      <c r="D34" s="18"/>
      <c r="E34" s="18"/>
      <c r="F34" s="141"/>
      <c r="G34" s="18"/>
      <c r="H34" s="18"/>
      <c r="I34" s="18"/>
      <c r="J34" s="18"/>
      <c r="K34" s="18"/>
      <c r="L34" s="151"/>
      <c r="M34" s="18"/>
      <c r="N34" s="18"/>
      <c r="O34" s="18"/>
      <c r="P34" s="141"/>
    </row>
    <row r="35" spans="1:16" s="11" customFormat="1" x14ac:dyDescent="0.25">
      <c r="A35" s="16"/>
      <c r="B35" s="16"/>
      <c r="C35" s="18"/>
      <c r="D35" s="18"/>
      <c r="E35" s="18"/>
      <c r="F35" s="141"/>
      <c r="G35" s="18"/>
      <c r="H35" s="18"/>
      <c r="I35" s="18"/>
      <c r="J35" s="18"/>
      <c r="K35" s="18"/>
      <c r="L35" s="151"/>
      <c r="M35" s="18"/>
      <c r="N35" s="18"/>
      <c r="O35" s="18"/>
      <c r="P35" s="141"/>
    </row>
    <row r="36" spans="1:16" s="11" customFormat="1" x14ac:dyDescent="0.25">
      <c r="A36" s="16"/>
      <c r="B36" s="16"/>
      <c r="C36" s="18"/>
      <c r="D36" s="18"/>
      <c r="E36" s="18"/>
      <c r="F36" s="141"/>
      <c r="G36" s="18"/>
      <c r="H36" s="18"/>
      <c r="I36" s="18"/>
      <c r="J36" s="18"/>
      <c r="K36" s="18"/>
      <c r="L36" s="151"/>
      <c r="M36" s="18"/>
      <c r="N36" s="18"/>
      <c r="O36" s="18"/>
      <c r="P36" s="141"/>
    </row>
  </sheetData>
  <mergeCells count="31">
    <mergeCell ref="D26:E26"/>
    <mergeCell ref="H26:J26"/>
    <mergeCell ref="M26:P26"/>
    <mergeCell ref="O7:O8"/>
    <mergeCell ref="P7:P8"/>
    <mergeCell ref="M24:P24"/>
    <mergeCell ref="D25:E25"/>
    <mergeCell ref="H25:J25"/>
    <mergeCell ref="M25:P25"/>
    <mergeCell ref="G7:G8"/>
    <mergeCell ref="H7:H8"/>
    <mergeCell ref="I7:I8"/>
    <mergeCell ref="J7:K7"/>
    <mergeCell ref="L7:L8"/>
    <mergeCell ref="M7:N7"/>
    <mergeCell ref="A5:D5"/>
    <mergeCell ref="O5:P5"/>
    <mergeCell ref="A6:A8"/>
    <mergeCell ref="B6:B8"/>
    <mergeCell ref="C6:D6"/>
    <mergeCell ref="E6:E8"/>
    <mergeCell ref="F6:F8"/>
    <mergeCell ref="G6:P6"/>
    <mergeCell ref="C7:C8"/>
    <mergeCell ref="D7:D8"/>
    <mergeCell ref="A4:P4"/>
    <mergeCell ref="A1:J1"/>
    <mergeCell ref="K1:P1"/>
    <mergeCell ref="A2:J2"/>
    <mergeCell ref="K2:P2"/>
    <mergeCell ref="A3:P3"/>
  </mergeCells>
  <printOptions horizontalCentered="1"/>
  <pageMargins left="0.25" right="0" top="0.5" bottom="0.25" header="0.5" footer="0.26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7"/>
  <sheetViews>
    <sheetView tabSelected="1" zoomScale="96" zoomScaleNormal="96" workbookViewId="0">
      <pane xSplit="5" ySplit="9" topLeftCell="F23" activePane="bottomRight" state="frozen"/>
      <selection pane="topRight" activeCell="F1" sqref="F1"/>
      <selection pane="bottomLeft" activeCell="A10" sqref="A10"/>
      <selection pane="bottomRight" activeCell="F25" sqref="F25"/>
    </sheetView>
  </sheetViews>
  <sheetFormatPr defaultColWidth="8.796875" defaultRowHeight="18.75" x14ac:dyDescent="0.3"/>
  <cols>
    <col min="1" max="1" width="3" style="131" customWidth="1"/>
    <col min="2" max="2" width="6.8984375" style="131" customWidth="1"/>
    <col min="3" max="4" width="3.296875" style="100" customWidth="1"/>
    <col min="5" max="5" width="23.3984375" style="100" customWidth="1"/>
    <col min="6" max="6" width="8.796875" style="100" customWidth="1"/>
    <col min="7" max="7" width="8.59765625" style="100" customWidth="1"/>
    <col min="8" max="8" width="7.69921875" style="100" customWidth="1"/>
    <col min="9" max="9" width="7" style="100" customWidth="1"/>
    <col min="10" max="10" width="7.796875" style="100" customWidth="1"/>
    <col min="11" max="11" width="5.19921875" style="100" customWidth="1"/>
    <col min="12" max="12" width="7.5" style="100" customWidth="1"/>
    <col min="13" max="13" width="8.59765625" style="136" customWidth="1"/>
    <col min="14" max="14" width="8.3984375" style="100" customWidth="1"/>
    <col min="15" max="15" width="5.3984375" style="100" customWidth="1"/>
    <col min="16" max="16" width="10" style="139" customWidth="1"/>
    <col min="17" max="17" width="9.796875" style="100" customWidth="1"/>
    <col min="18" max="16384" width="8.796875" style="100"/>
  </cols>
  <sheetData>
    <row r="1" spans="1:19" x14ac:dyDescent="0.3">
      <c r="A1" s="168" t="s">
        <v>207</v>
      </c>
      <c r="B1" s="168"/>
      <c r="C1" s="169"/>
      <c r="D1" s="169"/>
      <c r="E1" s="169"/>
      <c r="F1" s="169"/>
      <c r="G1" s="169"/>
      <c r="H1" s="169"/>
      <c r="I1" s="169"/>
      <c r="J1" s="169"/>
      <c r="K1" s="170" t="s">
        <v>105</v>
      </c>
      <c r="L1" s="170"/>
      <c r="M1" s="170"/>
      <c r="N1" s="170"/>
      <c r="O1" s="170"/>
      <c r="P1" s="170"/>
    </row>
    <row r="2" spans="1:19" ht="18.75" customHeight="1" x14ac:dyDescent="0.3">
      <c r="A2" s="171" t="s">
        <v>206</v>
      </c>
      <c r="B2" s="171"/>
      <c r="C2" s="169"/>
      <c r="D2" s="169"/>
      <c r="E2" s="169"/>
      <c r="F2" s="169"/>
      <c r="G2" s="169"/>
      <c r="H2" s="169"/>
      <c r="I2" s="169"/>
      <c r="J2" s="169"/>
      <c r="K2" s="172" t="s">
        <v>211</v>
      </c>
      <c r="L2" s="172"/>
      <c r="M2" s="172"/>
      <c r="N2" s="172"/>
      <c r="O2" s="172"/>
      <c r="P2" s="172"/>
      <c r="Q2" s="172"/>
    </row>
    <row r="3" spans="1:19" s="101" customFormat="1" ht="29.25" customHeight="1" x14ac:dyDescent="0.3">
      <c r="A3" s="170" t="s">
        <v>26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9" x14ac:dyDescent="0.3">
      <c r="A4" s="167" t="s">
        <v>204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ht="24.75" customHeight="1" x14ac:dyDescent="0.3">
      <c r="A5" s="207" t="s">
        <v>208</v>
      </c>
      <c r="B5" s="207"/>
      <c r="C5" s="207"/>
      <c r="D5" s="207"/>
      <c r="E5" s="207"/>
      <c r="F5" s="103"/>
      <c r="G5" s="103"/>
      <c r="H5" s="103"/>
      <c r="I5" s="103"/>
      <c r="J5" s="103"/>
      <c r="K5" s="103"/>
      <c r="L5" s="103"/>
      <c r="M5" s="102"/>
      <c r="N5" s="103"/>
      <c r="O5" s="103"/>
      <c r="P5" s="174" t="s">
        <v>106</v>
      </c>
      <c r="Q5" s="174"/>
    </row>
    <row r="6" spans="1:19" s="98" customFormat="1" ht="22.5" customHeight="1" x14ac:dyDescent="0.25">
      <c r="A6" s="175" t="s">
        <v>8</v>
      </c>
      <c r="B6" s="175" t="s">
        <v>80</v>
      </c>
      <c r="C6" s="200" t="s">
        <v>18</v>
      </c>
      <c r="D6" s="178"/>
      <c r="E6" s="175" t="s">
        <v>19</v>
      </c>
      <c r="F6" s="201" t="s">
        <v>107</v>
      </c>
      <c r="G6" s="202"/>
      <c r="H6" s="202"/>
      <c r="I6" s="202"/>
      <c r="J6" s="202"/>
      <c r="K6" s="202"/>
      <c r="L6" s="202"/>
      <c r="M6" s="202"/>
      <c r="N6" s="202"/>
      <c r="O6" s="202"/>
      <c r="P6" s="203"/>
      <c r="Q6" s="204" t="s">
        <v>99</v>
      </c>
    </row>
    <row r="7" spans="1:19" s="112" customFormat="1" ht="24.75" customHeight="1" x14ac:dyDescent="0.25">
      <c r="A7" s="176"/>
      <c r="B7" s="176"/>
      <c r="C7" s="185" t="s">
        <v>77</v>
      </c>
      <c r="D7" s="185" t="s">
        <v>78</v>
      </c>
      <c r="E7" s="176"/>
      <c r="F7" s="188" t="s">
        <v>113</v>
      </c>
      <c r="G7" s="188" t="s">
        <v>108</v>
      </c>
      <c r="H7" s="192" t="s">
        <v>109</v>
      </c>
      <c r="I7" s="193" t="s">
        <v>117</v>
      </c>
      <c r="J7" s="197"/>
      <c r="K7" s="194"/>
      <c r="L7" s="198" t="s">
        <v>116</v>
      </c>
      <c r="M7" s="180" t="s">
        <v>97</v>
      </c>
      <c r="N7" s="209" t="s">
        <v>98</v>
      </c>
      <c r="O7" s="209" t="s">
        <v>110</v>
      </c>
      <c r="P7" s="189" t="s">
        <v>111</v>
      </c>
      <c r="Q7" s="205"/>
    </row>
    <row r="8" spans="1:19" s="112" customFormat="1" ht="75.75" customHeight="1" x14ac:dyDescent="0.25">
      <c r="A8" s="176"/>
      <c r="B8" s="176"/>
      <c r="C8" s="186"/>
      <c r="D8" s="186"/>
      <c r="E8" s="176"/>
      <c r="F8" s="188"/>
      <c r="G8" s="188"/>
      <c r="H8" s="188"/>
      <c r="I8" s="113" t="s">
        <v>95</v>
      </c>
      <c r="J8" s="113" t="s">
        <v>112</v>
      </c>
      <c r="K8" s="114" t="s">
        <v>96</v>
      </c>
      <c r="L8" s="199"/>
      <c r="M8" s="180"/>
      <c r="N8" s="210"/>
      <c r="O8" s="210"/>
      <c r="P8" s="189"/>
      <c r="Q8" s="206"/>
    </row>
    <row r="9" spans="1:19" s="98" customFormat="1" ht="18.75" customHeight="1" x14ac:dyDescent="0.25">
      <c r="A9" s="96" t="s">
        <v>2</v>
      </c>
      <c r="B9" s="96" t="s">
        <v>3</v>
      </c>
      <c r="C9" s="96" t="s">
        <v>4</v>
      </c>
      <c r="D9" s="96" t="s">
        <v>7</v>
      </c>
      <c r="E9" s="96" t="s">
        <v>76</v>
      </c>
      <c r="F9" s="96">
        <v>12</v>
      </c>
      <c r="G9" s="96">
        <v>13</v>
      </c>
      <c r="H9" s="97">
        <v>14</v>
      </c>
      <c r="I9" s="97">
        <v>15</v>
      </c>
      <c r="J9" s="97">
        <v>16</v>
      </c>
      <c r="K9" s="97">
        <v>17</v>
      </c>
      <c r="L9" s="97">
        <v>18</v>
      </c>
      <c r="M9" s="132" t="s">
        <v>101</v>
      </c>
      <c r="N9" s="96">
        <v>20</v>
      </c>
      <c r="O9" s="96">
        <v>21</v>
      </c>
      <c r="P9" s="132" t="s">
        <v>100</v>
      </c>
      <c r="Q9" s="96">
        <v>23</v>
      </c>
    </row>
    <row r="10" spans="1:19" s="119" customFormat="1" ht="24" customHeight="1" x14ac:dyDescent="0.25">
      <c r="A10" s="115"/>
      <c r="B10" s="115"/>
      <c r="C10" s="116"/>
      <c r="D10" s="116"/>
      <c r="E10" s="117" t="s">
        <v>209</v>
      </c>
      <c r="F10" s="104"/>
      <c r="G10" s="104"/>
      <c r="H10" s="104"/>
      <c r="I10" s="104"/>
      <c r="J10" s="104"/>
      <c r="K10" s="104"/>
      <c r="L10" s="104"/>
      <c r="M10" s="91">
        <f>SUM(F10:L10)</f>
        <v>0</v>
      </c>
      <c r="N10" s="104"/>
      <c r="O10" s="104"/>
      <c r="P10" s="91">
        <f t="shared" ref="P10:P23" si="0">SUM(M10:O10)</f>
        <v>0</v>
      </c>
      <c r="Q10" s="105"/>
      <c r="R10" s="118"/>
    </row>
    <row r="11" spans="1:19" s="119" customFormat="1" ht="24" customHeight="1" x14ac:dyDescent="0.25">
      <c r="A11" s="115"/>
      <c r="B11" s="115"/>
      <c r="C11" s="116"/>
      <c r="D11" s="116"/>
      <c r="E11" s="117"/>
      <c r="F11" s="104"/>
      <c r="G11" s="104"/>
      <c r="H11" s="104"/>
      <c r="I11" s="104"/>
      <c r="J11" s="104"/>
      <c r="K11" s="104"/>
      <c r="L11" s="104"/>
      <c r="M11" s="91">
        <f t="shared" ref="M11:M12" si="1">SUM(F11:L11)</f>
        <v>0</v>
      </c>
      <c r="N11" s="104"/>
      <c r="O11" s="104"/>
      <c r="P11" s="91">
        <f t="shared" si="0"/>
        <v>0</v>
      </c>
      <c r="Q11" s="105"/>
      <c r="R11" s="105">
        <f>R10+'S82 THU CĐCS'!Q12-'S82 CHI CĐCS'!Q11</f>
        <v>0</v>
      </c>
      <c r="S11" s="105">
        <f>S10+'S82 THU CĐCS'!R12-'S82 CHI CĐCS'!R11</f>
        <v>0</v>
      </c>
    </row>
    <row r="12" spans="1:19" s="119" customFormat="1" ht="24" customHeight="1" x14ac:dyDescent="0.25">
      <c r="A12" s="115"/>
      <c r="B12" s="115"/>
      <c r="C12" s="116"/>
      <c r="D12" s="116"/>
      <c r="E12" s="117"/>
      <c r="F12" s="104"/>
      <c r="G12" s="104"/>
      <c r="H12" s="104"/>
      <c r="I12" s="104"/>
      <c r="J12" s="104"/>
      <c r="K12" s="104"/>
      <c r="L12" s="104"/>
      <c r="M12" s="91">
        <f t="shared" si="1"/>
        <v>0</v>
      </c>
      <c r="N12" s="104"/>
      <c r="O12" s="104"/>
      <c r="P12" s="91">
        <f t="shared" si="0"/>
        <v>0</v>
      </c>
      <c r="Q12" s="105"/>
    </row>
    <row r="13" spans="1:19" s="119" customFormat="1" ht="24" customHeight="1" x14ac:dyDescent="0.25">
      <c r="A13" s="115"/>
      <c r="B13" s="115"/>
      <c r="C13" s="116"/>
      <c r="D13" s="116"/>
      <c r="E13" s="117"/>
      <c r="F13" s="104"/>
      <c r="G13" s="104"/>
      <c r="H13" s="104"/>
      <c r="I13" s="104"/>
      <c r="J13" s="104"/>
      <c r="K13" s="104"/>
      <c r="L13" s="104"/>
      <c r="M13" s="91">
        <f t="shared" ref="M13:M23" si="2">SUM(F13:L13)</f>
        <v>0</v>
      </c>
      <c r="N13" s="104"/>
      <c r="O13" s="104"/>
      <c r="P13" s="91">
        <f t="shared" si="0"/>
        <v>0</v>
      </c>
      <c r="Q13" s="105"/>
    </row>
    <row r="14" spans="1:19" s="119" customFormat="1" ht="24" customHeight="1" x14ac:dyDescent="0.25">
      <c r="A14" s="115"/>
      <c r="B14" s="115"/>
      <c r="C14" s="116"/>
      <c r="D14" s="116"/>
      <c r="E14" s="117"/>
      <c r="F14" s="104"/>
      <c r="G14" s="104"/>
      <c r="H14" s="104"/>
      <c r="I14" s="104"/>
      <c r="J14" s="104"/>
      <c r="K14" s="104"/>
      <c r="L14" s="104"/>
      <c r="M14" s="91">
        <f t="shared" si="2"/>
        <v>0</v>
      </c>
      <c r="N14" s="104"/>
      <c r="O14" s="104"/>
      <c r="P14" s="91">
        <f t="shared" si="0"/>
        <v>0</v>
      </c>
      <c r="Q14" s="105"/>
    </row>
    <row r="15" spans="1:19" s="119" customFormat="1" ht="24" customHeight="1" x14ac:dyDescent="0.25">
      <c r="A15" s="115"/>
      <c r="B15" s="115"/>
      <c r="C15" s="116"/>
      <c r="D15" s="116"/>
      <c r="E15" s="117"/>
      <c r="F15" s="104"/>
      <c r="G15" s="104"/>
      <c r="H15" s="104"/>
      <c r="I15" s="104"/>
      <c r="J15" s="104"/>
      <c r="K15" s="104"/>
      <c r="L15" s="104"/>
      <c r="M15" s="91">
        <f t="shared" ref="M15:M17" si="3">SUM(F15:L15)</f>
        <v>0</v>
      </c>
      <c r="N15" s="104"/>
      <c r="O15" s="104"/>
      <c r="P15" s="91">
        <f t="shared" si="0"/>
        <v>0</v>
      </c>
      <c r="Q15" s="105"/>
    </row>
    <row r="16" spans="1:19" s="119" customFormat="1" ht="24" customHeight="1" x14ac:dyDescent="0.25">
      <c r="A16" s="115"/>
      <c r="B16" s="115"/>
      <c r="C16" s="116"/>
      <c r="D16" s="116"/>
      <c r="E16" s="117"/>
      <c r="F16" s="104"/>
      <c r="G16" s="104"/>
      <c r="H16" s="104"/>
      <c r="I16" s="104"/>
      <c r="J16" s="104"/>
      <c r="K16" s="104"/>
      <c r="L16" s="104"/>
      <c r="M16" s="91">
        <f t="shared" si="3"/>
        <v>0</v>
      </c>
      <c r="N16" s="104"/>
      <c r="O16" s="104"/>
      <c r="P16" s="91">
        <f t="shared" si="0"/>
        <v>0</v>
      </c>
      <c r="Q16" s="105"/>
    </row>
    <row r="17" spans="1:18" s="119" customFormat="1" ht="24" customHeight="1" x14ac:dyDescent="0.25">
      <c r="A17" s="115"/>
      <c r="B17" s="115"/>
      <c r="C17" s="116"/>
      <c r="D17" s="116"/>
      <c r="E17" s="117"/>
      <c r="F17" s="104"/>
      <c r="G17" s="104"/>
      <c r="H17" s="104"/>
      <c r="I17" s="104"/>
      <c r="J17" s="104"/>
      <c r="K17" s="104"/>
      <c r="L17" s="104"/>
      <c r="M17" s="91">
        <f t="shared" si="3"/>
        <v>0</v>
      </c>
      <c r="N17" s="104"/>
      <c r="O17" s="104"/>
      <c r="P17" s="91">
        <f t="shared" si="0"/>
        <v>0</v>
      </c>
      <c r="Q17" s="105"/>
    </row>
    <row r="18" spans="1:18" s="119" customFormat="1" ht="45.75" customHeight="1" x14ac:dyDescent="0.25">
      <c r="A18" s="115"/>
      <c r="B18" s="115"/>
      <c r="C18" s="116"/>
      <c r="D18" s="116"/>
      <c r="E18" s="117"/>
      <c r="F18" s="104"/>
      <c r="G18" s="104"/>
      <c r="H18" s="104"/>
      <c r="I18" s="104" t="s">
        <v>210</v>
      </c>
      <c r="J18" s="104"/>
      <c r="K18" s="104"/>
      <c r="L18" s="104"/>
      <c r="M18" s="91">
        <f t="shared" si="2"/>
        <v>0</v>
      </c>
      <c r="N18" s="104"/>
      <c r="O18" s="104"/>
      <c r="P18" s="91">
        <f t="shared" si="0"/>
        <v>0</v>
      </c>
      <c r="Q18" s="105"/>
    </row>
    <row r="19" spans="1:18" s="119" customFormat="1" ht="24" customHeight="1" x14ac:dyDescent="0.25">
      <c r="A19" s="115"/>
      <c r="B19" s="115"/>
      <c r="C19" s="116"/>
      <c r="D19" s="116"/>
      <c r="E19" s="117"/>
      <c r="F19" s="104"/>
      <c r="G19" s="104"/>
      <c r="H19" s="104"/>
      <c r="I19" s="104"/>
      <c r="J19" s="104"/>
      <c r="K19" s="104"/>
      <c r="L19" s="104"/>
      <c r="M19" s="91">
        <f t="shared" si="2"/>
        <v>0</v>
      </c>
      <c r="N19" s="104"/>
      <c r="O19" s="104"/>
      <c r="P19" s="91">
        <f t="shared" si="0"/>
        <v>0</v>
      </c>
      <c r="Q19" s="105"/>
    </row>
    <row r="20" spans="1:18" s="119" customFormat="1" ht="24" customHeight="1" x14ac:dyDescent="0.25">
      <c r="A20" s="115"/>
      <c r="B20" s="115"/>
      <c r="C20" s="116"/>
      <c r="D20" s="116"/>
      <c r="E20" s="117"/>
      <c r="F20" s="104"/>
      <c r="G20" s="104"/>
      <c r="H20" s="104"/>
      <c r="I20" s="104"/>
      <c r="J20" s="104"/>
      <c r="K20" s="104"/>
      <c r="L20" s="104"/>
      <c r="M20" s="91">
        <f t="shared" si="2"/>
        <v>0</v>
      </c>
      <c r="N20" s="104"/>
      <c r="O20" s="104"/>
      <c r="P20" s="91">
        <f t="shared" si="0"/>
        <v>0</v>
      </c>
      <c r="Q20" s="105"/>
    </row>
    <row r="21" spans="1:18" s="119" customFormat="1" ht="24" customHeight="1" x14ac:dyDescent="0.25">
      <c r="A21" s="115"/>
      <c r="B21" s="115"/>
      <c r="C21" s="116"/>
      <c r="D21" s="116"/>
      <c r="E21" s="117"/>
      <c r="F21" s="104"/>
      <c r="G21" s="104"/>
      <c r="H21" s="104"/>
      <c r="I21" s="104"/>
      <c r="J21" s="104"/>
      <c r="K21" s="104"/>
      <c r="L21" s="104"/>
      <c r="M21" s="91">
        <f t="shared" si="2"/>
        <v>0</v>
      </c>
      <c r="N21" s="104"/>
      <c r="O21" s="104"/>
      <c r="P21" s="91">
        <f t="shared" si="0"/>
        <v>0</v>
      </c>
      <c r="Q21" s="105"/>
    </row>
    <row r="22" spans="1:18" s="119" customFormat="1" ht="24" customHeight="1" x14ac:dyDescent="0.25">
      <c r="A22" s="115"/>
      <c r="B22" s="115"/>
      <c r="C22" s="116"/>
      <c r="D22" s="116"/>
      <c r="E22" s="117"/>
      <c r="F22" s="104"/>
      <c r="G22" s="104"/>
      <c r="H22" s="104"/>
      <c r="I22" s="104"/>
      <c r="J22" s="104"/>
      <c r="K22" s="104"/>
      <c r="L22" s="104"/>
      <c r="M22" s="91">
        <f t="shared" si="2"/>
        <v>0</v>
      </c>
      <c r="N22" s="104"/>
      <c r="O22" s="104"/>
      <c r="P22" s="91">
        <f t="shared" si="0"/>
        <v>0</v>
      </c>
      <c r="Q22" s="105"/>
    </row>
    <row r="23" spans="1:18" s="119" customFormat="1" ht="24" customHeight="1" x14ac:dyDescent="0.25">
      <c r="A23" s="115"/>
      <c r="B23" s="115"/>
      <c r="C23" s="116"/>
      <c r="D23" s="116"/>
      <c r="E23" s="117"/>
      <c r="F23" s="104"/>
      <c r="G23" s="104"/>
      <c r="H23" s="104"/>
      <c r="I23" s="104"/>
      <c r="J23" s="104"/>
      <c r="K23" s="104"/>
      <c r="L23" s="104"/>
      <c r="M23" s="91">
        <f t="shared" si="2"/>
        <v>0</v>
      </c>
      <c r="N23" s="104"/>
      <c r="O23" s="104"/>
      <c r="P23" s="91">
        <f t="shared" si="0"/>
        <v>0</v>
      </c>
      <c r="Q23" s="105"/>
    </row>
    <row r="24" spans="1:18" s="95" customFormat="1" ht="22.5" customHeight="1" x14ac:dyDescent="0.25">
      <c r="A24" s="92"/>
      <c r="B24" s="92"/>
      <c r="C24" s="93"/>
      <c r="D24" s="93"/>
      <c r="E24" s="93" t="s">
        <v>94</v>
      </c>
      <c r="F24" s="94">
        <f t="shared" ref="F24:P24" si="4">SUM(F10:F23)</f>
        <v>0</v>
      </c>
      <c r="G24" s="94">
        <f t="shared" si="4"/>
        <v>0</v>
      </c>
      <c r="H24" s="94">
        <f t="shared" si="4"/>
        <v>0</v>
      </c>
      <c r="I24" s="94">
        <f t="shared" si="4"/>
        <v>0</v>
      </c>
      <c r="J24" s="94">
        <f t="shared" si="4"/>
        <v>0</v>
      </c>
      <c r="K24" s="94">
        <f t="shared" si="4"/>
        <v>0</v>
      </c>
      <c r="L24" s="94">
        <f t="shared" si="4"/>
        <v>0</v>
      </c>
      <c r="M24" s="94">
        <f t="shared" si="4"/>
        <v>0</v>
      </c>
      <c r="N24" s="94">
        <f t="shared" si="4"/>
        <v>0</v>
      </c>
      <c r="O24" s="94">
        <f t="shared" si="4"/>
        <v>0</v>
      </c>
      <c r="P24" s="94">
        <f t="shared" si="4"/>
        <v>0</v>
      </c>
      <c r="Q24" s="94">
        <f>'S82 THU CĐCS'!F22+'S82 THU CĐCS'!P22-'S82 CHI CĐCS'!P24</f>
        <v>0</v>
      </c>
      <c r="R24" s="99"/>
    </row>
    <row r="25" spans="1:18" s="98" customFormat="1" x14ac:dyDescent="0.25">
      <c r="A25" s="120"/>
      <c r="B25" s="120"/>
      <c r="M25" s="133"/>
      <c r="P25" s="106"/>
    </row>
    <row r="26" spans="1:18" s="98" customFormat="1" ht="14.25" customHeight="1" x14ac:dyDescent="0.25">
      <c r="A26" s="121"/>
      <c r="B26" s="121"/>
      <c r="C26" s="122"/>
      <c r="D26" s="122"/>
      <c r="E26" s="122"/>
      <c r="F26" s="123"/>
      <c r="G26" s="122"/>
      <c r="H26" s="122"/>
      <c r="I26" s="122"/>
      <c r="J26" s="122"/>
      <c r="K26" s="122"/>
      <c r="L26" s="108"/>
      <c r="M26" s="211" t="s">
        <v>102</v>
      </c>
      <c r="N26" s="211"/>
      <c r="O26" s="211"/>
      <c r="P26" s="211"/>
    </row>
    <row r="27" spans="1:18" s="106" customFormat="1" x14ac:dyDescent="0.25">
      <c r="A27" s="124"/>
      <c r="B27" s="124"/>
      <c r="C27" s="124"/>
      <c r="D27" s="212" t="s">
        <v>60</v>
      </c>
      <c r="E27" s="212"/>
      <c r="F27" s="125"/>
      <c r="G27" s="124"/>
      <c r="H27" s="212" t="s">
        <v>79</v>
      </c>
      <c r="I27" s="212"/>
      <c r="J27" s="212"/>
      <c r="K27" s="124"/>
      <c r="L27" s="126"/>
      <c r="M27" s="212" t="s">
        <v>22</v>
      </c>
      <c r="N27" s="212"/>
      <c r="O27" s="212"/>
      <c r="P27" s="212"/>
    </row>
    <row r="28" spans="1:18" s="107" customFormat="1" ht="18" customHeight="1" x14ac:dyDescent="0.25">
      <c r="A28" s="127"/>
      <c r="B28" s="127"/>
      <c r="C28" s="128"/>
      <c r="D28" s="208" t="s">
        <v>16</v>
      </c>
      <c r="E28" s="208"/>
      <c r="F28" s="128"/>
      <c r="G28" s="128"/>
      <c r="H28" s="208" t="s">
        <v>16</v>
      </c>
      <c r="I28" s="208"/>
      <c r="J28" s="208"/>
      <c r="K28" s="128"/>
      <c r="L28" s="129"/>
      <c r="M28" s="208" t="s">
        <v>23</v>
      </c>
      <c r="N28" s="208"/>
      <c r="O28" s="208"/>
      <c r="P28" s="208"/>
    </row>
    <row r="29" spans="1:18" s="98" customFormat="1" x14ac:dyDescent="0.25">
      <c r="A29" s="121"/>
      <c r="B29" s="12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34"/>
      <c r="N29" s="109"/>
      <c r="O29" s="109"/>
      <c r="P29" s="137"/>
    </row>
    <row r="30" spans="1:18" s="98" customFormat="1" x14ac:dyDescent="0.25">
      <c r="A30" s="121"/>
      <c r="B30" s="12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34"/>
      <c r="N30" s="109"/>
      <c r="O30" s="109"/>
      <c r="P30" s="137"/>
    </row>
    <row r="31" spans="1:18" s="98" customFormat="1" x14ac:dyDescent="0.25">
      <c r="A31" s="121"/>
      <c r="B31" s="12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34"/>
      <c r="N31" s="109"/>
      <c r="O31" s="109"/>
      <c r="P31" s="137"/>
    </row>
    <row r="32" spans="1:18" x14ac:dyDescent="0.3">
      <c r="A32" s="130"/>
      <c r="B32" s="13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35"/>
      <c r="N32" s="110"/>
      <c r="O32" s="110"/>
      <c r="P32" s="138"/>
    </row>
    <row r="33" spans="1:16" x14ac:dyDescent="0.3">
      <c r="A33" s="130"/>
      <c r="B33" s="13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35"/>
      <c r="N33" s="110"/>
      <c r="O33" s="110"/>
      <c r="P33" s="138"/>
    </row>
    <row r="34" spans="1:16" x14ac:dyDescent="0.3">
      <c r="A34" s="130"/>
      <c r="B34" s="13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35"/>
      <c r="N34" s="110"/>
      <c r="O34" s="110"/>
      <c r="P34" s="138"/>
    </row>
    <row r="35" spans="1:16" s="98" customFormat="1" x14ac:dyDescent="0.25">
      <c r="A35" s="121"/>
      <c r="B35" s="121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34"/>
      <c r="N35" s="109"/>
      <c r="O35" s="109"/>
      <c r="P35" s="137"/>
    </row>
    <row r="36" spans="1:16" s="98" customFormat="1" x14ac:dyDescent="0.25">
      <c r="A36" s="121"/>
      <c r="B36" s="121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34"/>
      <c r="N36" s="109"/>
      <c r="O36" s="109"/>
      <c r="P36" s="137"/>
    </row>
    <row r="37" spans="1:16" s="98" customFormat="1" x14ac:dyDescent="0.25">
      <c r="A37" s="121"/>
      <c r="B37" s="121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34"/>
      <c r="N37" s="109"/>
      <c r="O37" s="109"/>
      <c r="P37" s="137"/>
    </row>
  </sheetData>
  <mergeCells count="32">
    <mergeCell ref="A5:E5"/>
    <mergeCell ref="D28:E28"/>
    <mergeCell ref="H28:J28"/>
    <mergeCell ref="M28:P28"/>
    <mergeCell ref="A1:J1"/>
    <mergeCell ref="A2:J2"/>
    <mergeCell ref="N7:N8"/>
    <mergeCell ref="O7:O8"/>
    <mergeCell ref="P7:P8"/>
    <mergeCell ref="M26:P26"/>
    <mergeCell ref="D27:E27"/>
    <mergeCell ref="H27:J27"/>
    <mergeCell ref="M27:P27"/>
    <mergeCell ref="F7:F8"/>
    <mergeCell ref="G7:G8"/>
    <mergeCell ref="H7:H8"/>
    <mergeCell ref="I7:K7"/>
    <mergeCell ref="K1:P1"/>
    <mergeCell ref="K2:Q2"/>
    <mergeCell ref="A3:P3"/>
    <mergeCell ref="A4:P4"/>
    <mergeCell ref="L7:L8"/>
    <mergeCell ref="M7:M8"/>
    <mergeCell ref="P5:Q5"/>
    <mergeCell ref="A6:A8"/>
    <mergeCell ref="B6:B8"/>
    <mergeCell ref="C6:D6"/>
    <mergeCell ref="E6:E8"/>
    <mergeCell ref="F6:P6"/>
    <mergeCell ref="Q6:Q8"/>
    <mergeCell ref="C7:C8"/>
    <mergeCell ref="D7:D8"/>
  </mergeCells>
  <printOptions horizontalCentered="1"/>
  <pageMargins left="0.2" right="0.2" top="0.33" bottom="0.25" header="0.3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1" sqref="F11"/>
    </sheetView>
  </sheetViews>
  <sheetFormatPr defaultRowHeight="18" x14ac:dyDescent="0.25"/>
  <cols>
    <col min="1" max="1" width="8.09765625" customWidth="1"/>
    <col min="2" max="2" width="29.296875" customWidth="1"/>
    <col min="3" max="4" width="16.8984375" customWidth="1"/>
  </cols>
  <sheetData>
    <row r="1" spans="1:4" s="3" customFormat="1" ht="18.75" x14ac:dyDescent="0.3">
      <c r="A1" s="214" t="s">
        <v>0</v>
      </c>
      <c r="B1" s="214"/>
      <c r="C1" s="216" t="s">
        <v>170</v>
      </c>
      <c r="D1" s="216"/>
    </row>
    <row r="2" spans="1:4" s="3" customFormat="1" ht="18.75" x14ac:dyDescent="0.3">
      <c r="A2" s="215" t="s">
        <v>203</v>
      </c>
      <c r="B2" s="215"/>
    </row>
    <row r="3" spans="1:4" s="3" customFormat="1" ht="18.75" x14ac:dyDescent="0.3">
      <c r="A3" s="77"/>
    </row>
    <row r="4" spans="1:4" x14ac:dyDescent="0.25">
      <c r="A4" s="217" t="s">
        <v>171</v>
      </c>
      <c r="B4" s="217"/>
      <c r="C4" s="217"/>
      <c r="D4" s="217"/>
    </row>
    <row r="5" spans="1:4" x14ac:dyDescent="0.25">
      <c r="A5" s="78" t="s">
        <v>172</v>
      </c>
    </row>
    <row r="6" spans="1:4" x14ac:dyDescent="0.25">
      <c r="A6" s="79" t="s">
        <v>173</v>
      </c>
    </row>
    <row r="7" spans="1:4" x14ac:dyDescent="0.25">
      <c r="A7" s="77" t="s">
        <v>174</v>
      </c>
    </row>
    <row r="8" spans="1:4" x14ac:dyDescent="0.25">
      <c r="A8" s="77" t="s">
        <v>175</v>
      </c>
    </row>
    <row r="9" spans="1:4" ht="18.75" thickBot="1" x14ac:dyDescent="0.3">
      <c r="A9" s="77" t="s">
        <v>176</v>
      </c>
    </row>
    <row r="10" spans="1:4" x14ac:dyDescent="0.25">
      <c r="A10" s="83" t="s">
        <v>1</v>
      </c>
      <c r="B10" s="83" t="s">
        <v>158</v>
      </c>
      <c r="C10" s="83" t="s">
        <v>177</v>
      </c>
      <c r="D10" s="83" t="s">
        <v>159</v>
      </c>
    </row>
    <row r="11" spans="1:4" x14ac:dyDescent="0.25">
      <c r="A11" s="84" t="s">
        <v>2</v>
      </c>
      <c r="B11" s="84" t="s">
        <v>3</v>
      </c>
      <c r="C11" s="84">
        <v>1</v>
      </c>
      <c r="D11" s="84">
        <v>2</v>
      </c>
    </row>
    <row r="12" spans="1:4" x14ac:dyDescent="0.25">
      <c r="A12" s="84" t="s">
        <v>9</v>
      </c>
      <c r="B12" s="85" t="s">
        <v>178</v>
      </c>
      <c r="C12" s="86" t="s">
        <v>179</v>
      </c>
      <c r="D12" s="86" t="s">
        <v>180</v>
      </c>
    </row>
    <row r="13" spans="1:4" x14ac:dyDescent="0.25">
      <c r="A13" s="84" t="s">
        <v>10</v>
      </c>
      <c r="B13" s="85" t="s">
        <v>181</v>
      </c>
      <c r="C13" s="86" t="s">
        <v>179</v>
      </c>
      <c r="D13" s="86" t="s">
        <v>180</v>
      </c>
    </row>
    <row r="14" spans="1:4" x14ac:dyDescent="0.25">
      <c r="A14" s="86">
        <v>1</v>
      </c>
      <c r="B14" s="87" t="s">
        <v>182</v>
      </c>
      <c r="C14" s="86"/>
      <c r="D14" s="86"/>
    </row>
    <row r="15" spans="1:4" x14ac:dyDescent="0.25">
      <c r="A15" s="86" t="s">
        <v>183</v>
      </c>
      <c r="B15" s="87" t="s">
        <v>184</v>
      </c>
      <c r="C15" s="86"/>
      <c r="D15" s="86"/>
    </row>
    <row r="16" spans="1:4" ht="22.5" customHeight="1" x14ac:dyDescent="0.25">
      <c r="A16" s="86" t="s">
        <v>185</v>
      </c>
      <c r="B16" s="87" t="s">
        <v>186</v>
      </c>
      <c r="C16" s="86"/>
      <c r="D16" s="86"/>
    </row>
    <row r="17" spans="1:4" x14ac:dyDescent="0.25">
      <c r="A17" s="86" t="s">
        <v>187</v>
      </c>
      <c r="B17" s="87" t="s">
        <v>188</v>
      </c>
      <c r="C17" s="86"/>
      <c r="D17" s="86"/>
    </row>
    <row r="18" spans="1:4" x14ac:dyDescent="0.25">
      <c r="A18" s="86" t="s">
        <v>189</v>
      </c>
      <c r="B18" s="87" t="s">
        <v>190</v>
      </c>
      <c r="C18" s="86"/>
      <c r="D18" s="86"/>
    </row>
    <row r="19" spans="1:4" x14ac:dyDescent="0.25">
      <c r="A19" s="86" t="s">
        <v>191</v>
      </c>
      <c r="B19" s="87" t="s">
        <v>192</v>
      </c>
      <c r="C19" s="86"/>
      <c r="D19" s="86"/>
    </row>
    <row r="20" spans="1:4" x14ac:dyDescent="0.25">
      <c r="A20" s="86" t="s">
        <v>193</v>
      </c>
      <c r="B20" s="87" t="s">
        <v>194</v>
      </c>
      <c r="C20" s="86"/>
      <c r="D20" s="86"/>
    </row>
    <row r="21" spans="1:4" x14ac:dyDescent="0.25">
      <c r="A21" s="88" t="s">
        <v>11</v>
      </c>
      <c r="B21" s="89" t="s">
        <v>195</v>
      </c>
      <c r="C21" s="90"/>
      <c r="D21" s="90"/>
    </row>
    <row r="22" spans="1:4" x14ac:dyDescent="0.25">
      <c r="A22" s="77" t="s">
        <v>196</v>
      </c>
      <c r="B22" s="81" t="s">
        <v>197</v>
      </c>
    </row>
    <row r="23" spans="1:4" x14ac:dyDescent="0.25">
      <c r="A23" s="80"/>
      <c r="B23" s="81" t="s">
        <v>200</v>
      </c>
    </row>
    <row r="24" spans="1:4" x14ac:dyDescent="0.25">
      <c r="A24" s="77" t="s">
        <v>198</v>
      </c>
    </row>
    <row r="25" spans="1:4" x14ac:dyDescent="0.25">
      <c r="A25" s="77"/>
    </row>
    <row r="26" spans="1:4" ht="33" customHeight="1" x14ac:dyDescent="0.25">
      <c r="A26" s="218" t="s">
        <v>201</v>
      </c>
      <c r="B26" s="218"/>
      <c r="C26" s="218" t="s">
        <v>199</v>
      </c>
      <c r="D26" s="218"/>
    </row>
    <row r="27" spans="1:4" s="82" customFormat="1" ht="16.5" customHeight="1" x14ac:dyDescent="0.2">
      <c r="A27" s="213" t="s">
        <v>202</v>
      </c>
      <c r="B27" s="213"/>
      <c r="C27" s="213" t="s">
        <v>16</v>
      </c>
      <c r="D27" s="213"/>
    </row>
  </sheetData>
  <mergeCells count="8">
    <mergeCell ref="A27:B27"/>
    <mergeCell ref="C27:D27"/>
    <mergeCell ref="A1:B1"/>
    <mergeCell ref="A2:B2"/>
    <mergeCell ref="C1:D1"/>
    <mergeCell ref="A4:D4"/>
    <mergeCell ref="C26:D26"/>
    <mergeCell ref="A26:B26"/>
  </mergeCells>
  <pageMargins left="0.45" right="0.2" top="0.5" bottom="0.5" header="0.46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C18" sqref="B18:C18"/>
    </sheetView>
  </sheetViews>
  <sheetFormatPr defaultRowHeight="18.75" x14ac:dyDescent="0.3"/>
  <cols>
    <col min="1" max="1" width="7.796875" style="56" customWidth="1"/>
    <col min="2" max="2" width="8.796875" style="56" customWidth="1"/>
    <col min="3" max="3" width="21.09765625" style="3" customWidth="1"/>
    <col min="4" max="4" width="12.59765625" style="3" customWidth="1"/>
    <col min="5" max="5" width="12.296875" style="3" customWidth="1"/>
    <col min="6" max="6" width="10.69921875" style="3" customWidth="1"/>
    <col min="7" max="16384" width="8.796875" style="3"/>
  </cols>
  <sheetData>
    <row r="1" spans="1:6" s="52" customFormat="1" x14ac:dyDescent="0.3">
      <c r="A1" s="162" t="s">
        <v>0</v>
      </c>
      <c r="B1" s="162"/>
      <c r="C1" s="162"/>
      <c r="E1" s="221" t="s">
        <v>151</v>
      </c>
      <c r="F1" s="221"/>
    </row>
    <row r="2" spans="1:6" s="52" customFormat="1" x14ac:dyDescent="0.3">
      <c r="A2" s="222" t="s">
        <v>150</v>
      </c>
      <c r="B2" s="222"/>
      <c r="C2" s="222"/>
    </row>
    <row r="4" spans="1:6" ht="36.75" customHeight="1" x14ac:dyDescent="0.3">
      <c r="A4" s="219" t="s">
        <v>149</v>
      </c>
      <c r="B4" s="220"/>
      <c r="C4" s="220"/>
      <c r="D4" s="220"/>
      <c r="E4" s="220"/>
      <c r="F4" s="220"/>
    </row>
    <row r="5" spans="1:6" ht="13.5" customHeight="1" x14ac:dyDescent="0.3"/>
    <row r="7" spans="1:6" s="45" customFormat="1" ht="23.25" customHeight="1" x14ac:dyDescent="0.25">
      <c r="A7" s="223" t="s">
        <v>17</v>
      </c>
      <c r="B7" s="224"/>
      <c r="C7" s="225" t="s">
        <v>144</v>
      </c>
      <c r="D7" s="225" t="s">
        <v>145</v>
      </c>
      <c r="E7" s="225" t="s">
        <v>146</v>
      </c>
      <c r="F7" s="225" t="s">
        <v>147</v>
      </c>
    </row>
    <row r="8" spans="1:6" s="57" customFormat="1" ht="23.25" customHeight="1" x14ac:dyDescent="0.25">
      <c r="A8" s="44" t="s">
        <v>142</v>
      </c>
      <c r="B8" s="44" t="s">
        <v>143</v>
      </c>
      <c r="C8" s="226"/>
      <c r="D8" s="226"/>
      <c r="E8" s="226"/>
      <c r="F8" s="226"/>
    </row>
    <row r="9" spans="1:6" x14ac:dyDescent="0.3">
      <c r="A9" s="55"/>
      <c r="B9" s="55"/>
      <c r="C9" s="59" t="s">
        <v>81</v>
      </c>
      <c r="D9" s="54"/>
      <c r="E9" s="54"/>
      <c r="F9" s="54"/>
    </row>
    <row r="10" spans="1:6" x14ac:dyDescent="0.3">
      <c r="A10" s="64"/>
      <c r="B10" s="64"/>
      <c r="C10" s="65"/>
      <c r="D10" s="66"/>
      <c r="E10" s="66"/>
      <c r="F10" s="66"/>
    </row>
    <row r="11" spans="1:6" x14ac:dyDescent="0.3">
      <c r="A11" s="67"/>
      <c r="B11" s="67"/>
      <c r="C11" s="69"/>
      <c r="D11" s="8"/>
      <c r="E11" s="8"/>
      <c r="F11" s="8"/>
    </row>
    <row r="12" spans="1:6" x14ac:dyDescent="0.3">
      <c r="A12" s="67"/>
      <c r="B12" s="67"/>
      <c r="C12" s="69"/>
      <c r="D12" s="8"/>
      <c r="E12" s="8"/>
      <c r="F12" s="8"/>
    </row>
    <row r="13" spans="1:6" x14ac:dyDescent="0.3">
      <c r="A13" s="67"/>
      <c r="B13" s="67"/>
      <c r="C13" s="69"/>
      <c r="D13" s="8"/>
      <c r="E13" s="8"/>
      <c r="F13" s="8"/>
    </row>
    <row r="14" spans="1:6" x14ac:dyDescent="0.3">
      <c r="A14" s="67"/>
      <c r="B14" s="67"/>
      <c r="C14" s="8"/>
      <c r="D14" s="8"/>
      <c r="E14" s="8"/>
      <c r="F14" s="8"/>
    </row>
    <row r="15" spans="1:6" x14ac:dyDescent="0.3">
      <c r="A15" s="68"/>
      <c r="B15" s="68"/>
      <c r="C15" s="9"/>
      <c r="D15" s="9"/>
      <c r="E15" s="9"/>
      <c r="F15" s="9"/>
    </row>
    <row r="16" spans="1:6" x14ac:dyDescent="0.3">
      <c r="A16" s="70"/>
      <c r="B16" s="71"/>
      <c r="C16" s="70" t="s">
        <v>82</v>
      </c>
      <c r="D16" s="71"/>
      <c r="E16" s="54"/>
      <c r="F16" s="54"/>
    </row>
    <row r="17" spans="1:6" ht="12.75" customHeight="1" x14ac:dyDescent="0.3"/>
    <row r="18" spans="1:6" x14ac:dyDescent="0.3">
      <c r="E18" s="166" t="s">
        <v>152</v>
      </c>
      <c r="F18" s="166"/>
    </row>
    <row r="19" spans="1:6" s="53" customFormat="1" ht="16.5" x14ac:dyDescent="0.25">
      <c r="A19" s="227" t="s">
        <v>83</v>
      </c>
      <c r="B19" s="227"/>
      <c r="C19" s="221" t="s">
        <v>84</v>
      </c>
      <c r="D19" s="221"/>
      <c r="E19" s="221" t="s">
        <v>148</v>
      </c>
      <c r="F19" s="221"/>
    </row>
    <row r="20" spans="1:6" s="58" customFormat="1" ht="15" customHeight="1" x14ac:dyDescent="0.25">
      <c r="A20" s="228" t="s">
        <v>16</v>
      </c>
      <c r="B20" s="228"/>
      <c r="C20" s="228" t="s">
        <v>16</v>
      </c>
      <c r="D20" s="228"/>
      <c r="E20" s="228" t="s">
        <v>23</v>
      </c>
      <c r="F20" s="228"/>
    </row>
  </sheetData>
  <mergeCells count="16">
    <mergeCell ref="E19:F19"/>
    <mergeCell ref="C19:D19"/>
    <mergeCell ref="A19:B19"/>
    <mergeCell ref="A20:B20"/>
    <mergeCell ref="C20:D20"/>
    <mergeCell ref="E20:F20"/>
    <mergeCell ref="A4:F4"/>
    <mergeCell ref="E1:F1"/>
    <mergeCell ref="A1:C1"/>
    <mergeCell ref="A2:C2"/>
    <mergeCell ref="E18:F18"/>
    <mergeCell ref="A7:B7"/>
    <mergeCell ref="C7:C8"/>
    <mergeCell ref="D7:D8"/>
    <mergeCell ref="E7:E8"/>
    <mergeCell ref="F7:F8"/>
  </mergeCells>
  <pageMargins left="0.45" right="0.2" top="0.8" bottom="0.28000000000000003" header="0.82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4" workbookViewId="0">
      <selection activeCell="H12" sqref="H12"/>
    </sheetView>
  </sheetViews>
  <sheetFormatPr defaultRowHeight="18.75" x14ac:dyDescent="0.3"/>
  <cols>
    <col min="1" max="1" width="7.796875" style="56" customWidth="1"/>
    <col min="2" max="2" width="8.796875" style="56" customWidth="1"/>
    <col min="3" max="3" width="21.09765625" style="3" customWidth="1"/>
    <col min="4" max="4" width="12.59765625" style="3" customWidth="1"/>
    <col min="5" max="5" width="12.296875" style="3" customWidth="1"/>
    <col min="6" max="6" width="10.69921875" style="3" customWidth="1"/>
    <col min="7" max="16384" width="8.796875" style="3"/>
  </cols>
  <sheetData>
    <row r="1" spans="1:6" s="52" customFormat="1" x14ac:dyDescent="0.3">
      <c r="A1" s="222" t="s">
        <v>0</v>
      </c>
      <c r="B1" s="222"/>
      <c r="C1" s="222"/>
      <c r="E1" s="221" t="s">
        <v>154</v>
      </c>
      <c r="F1" s="221"/>
    </row>
    <row r="2" spans="1:6" s="52" customFormat="1" x14ac:dyDescent="0.3">
      <c r="A2" s="222" t="s">
        <v>150</v>
      </c>
      <c r="B2" s="222"/>
      <c r="C2" s="222"/>
    </row>
    <row r="4" spans="1:6" ht="36.75" customHeight="1" x14ac:dyDescent="0.3">
      <c r="A4" s="219" t="s">
        <v>153</v>
      </c>
      <c r="B4" s="220"/>
      <c r="C4" s="220"/>
      <c r="D4" s="220"/>
      <c r="E4" s="220"/>
      <c r="F4" s="220"/>
    </row>
    <row r="5" spans="1:6" ht="13.5" customHeight="1" x14ac:dyDescent="0.3"/>
    <row r="7" spans="1:6" s="45" customFormat="1" ht="23.25" customHeight="1" x14ac:dyDescent="0.25">
      <c r="A7" s="223" t="s">
        <v>17</v>
      </c>
      <c r="B7" s="224"/>
      <c r="C7" s="225" t="s">
        <v>144</v>
      </c>
      <c r="D7" s="225" t="s">
        <v>145</v>
      </c>
      <c r="E7" s="225" t="s">
        <v>146</v>
      </c>
      <c r="F7" s="225" t="s">
        <v>147</v>
      </c>
    </row>
    <row r="8" spans="1:6" s="57" customFormat="1" ht="23.25" customHeight="1" x14ac:dyDescent="0.25">
      <c r="A8" s="44" t="s">
        <v>142</v>
      </c>
      <c r="B8" s="44" t="s">
        <v>143</v>
      </c>
      <c r="C8" s="226"/>
      <c r="D8" s="226"/>
      <c r="E8" s="226"/>
      <c r="F8" s="226"/>
    </row>
    <row r="9" spans="1:6" x14ac:dyDescent="0.3">
      <c r="A9" s="55"/>
      <c r="B9" s="55"/>
      <c r="C9" s="59" t="s">
        <v>81</v>
      </c>
      <c r="D9" s="54"/>
      <c r="E9" s="54"/>
      <c r="F9" s="54"/>
    </row>
    <row r="10" spans="1:6" s="72" customFormat="1" x14ac:dyDescent="0.3">
      <c r="A10" s="64"/>
      <c r="B10" s="64"/>
      <c r="C10" s="65"/>
      <c r="D10" s="66"/>
      <c r="E10" s="66"/>
      <c r="F10" s="66"/>
    </row>
    <row r="11" spans="1:6" s="73" customFormat="1" x14ac:dyDescent="0.3">
      <c r="A11" s="67"/>
      <c r="B11" s="67"/>
      <c r="C11" s="69"/>
      <c r="D11" s="8"/>
      <c r="E11" s="8"/>
      <c r="F11" s="8"/>
    </row>
    <row r="12" spans="1:6" s="73" customFormat="1" x14ac:dyDescent="0.3">
      <c r="A12" s="67"/>
      <c r="B12" s="67"/>
      <c r="C12" s="69"/>
      <c r="D12" s="8"/>
      <c r="E12" s="8"/>
      <c r="F12" s="8"/>
    </row>
    <row r="13" spans="1:6" s="73" customFormat="1" x14ac:dyDescent="0.3">
      <c r="A13" s="67"/>
      <c r="B13" s="67"/>
      <c r="C13" s="69"/>
      <c r="D13" s="8"/>
      <c r="E13" s="8"/>
      <c r="F13" s="8"/>
    </row>
    <row r="14" spans="1:6" s="73" customFormat="1" x14ac:dyDescent="0.3">
      <c r="A14" s="67"/>
      <c r="B14" s="67"/>
      <c r="C14" s="8"/>
      <c r="D14" s="8"/>
      <c r="E14" s="8"/>
      <c r="F14" s="8"/>
    </row>
    <row r="15" spans="1:6" s="74" customFormat="1" x14ac:dyDescent="0.3">
      <c r="A15" s="68"/>
      <c r="B15" s="68"/>
      <c r="C15" s="9"/>
      <c r="D15" s="9"/>
      <c r="E15" s="9"/>
      <c r="F15" s="9"/>
    </row>
    <row r="16" spans="1:6" x14ac:dyDescent="0.3">
      <c r="A16" s="55"/>
      <c r="B16" s="55"/>
      <c r="C16" s="59" t="s">
        <v>82</v>
      </c>
      <c r="D16" s="54"/>
      <c r="E16" s="54"/>
      <c r="F16" s="54"/>
    </row>
    <row r="17" spans="1:6" ht="12.75" customHeight="1" x14ac:dyDescent="0.3"/>
    <row r="18" spans="1:6" x14ac:dyDescent="0.3">
      <c r="E18" s="166" t="s">
        <v>152</v>
      </c>
      <c r="F18" s="166"/>
    </row>
    <row r="19" spans="1:6" s="53" customFormat="1" ht="16.5" x14ac:dyDescent="0.25">
      <c r="A19" s="227" t="s">
        <v>83</v>
      </c>
      <c r="B19" s="227"/>
      <c r="C19" s="221" t="s">
        <v>84</v>
      </c>
      <c r="D19" s="221"/>
      <c r="E19" s="221" t="s">
        <v>148</v>
      </c>
      <c r="F19" s="221"/>
    </row>
    <row r="20" spans="1:6" s="58" customFormat="1" ht="15" customHeight="1" x14ac:dyDescent="0.25">
      <c r="A20" s="228" t="s">
        <v>16</v>
      </c>
      <c r="B20" s="228"/>
      <c r="C20" s="228" t="s">
        <v>16</v>
      </c>
      <c r="D20" s="228"/>
      <c r="E20" s="228" t="s">
        <v>23</v>
      </c>
      <c r="F20" s="228"/>
    </row>
  </sheetData>
  <mergeCells count="16">
    <mergeCell ref="A1:C1"/>
    <mergeCell ref="E1:F1"/>
    <mergeCell ref="A2:C2"/>
    <mergeCell ref="A4:F4"/>
    <mergeCell ref="A7:B7"/>
    <mergeCell ref="C7:C8"/>
    <mergeCell ref="D7:D8"/>
    <mergeCell ref="E7:E8"/>
    <mergeCell ref="F7:F8"/>
    <mergeCell ref="E18:F18"/>
    <mergeCell ref="A19:B19"/>
    <mergeCell ref="C19:D19"/>
    <mergeCell ref="E19:F19"/>
    <mergeCell ref="A20:B20"/>
    <mergeCell ref="C20:D20"/>
    <mergeCell ref="E20:F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1" sqref="K11"/>
    </sheetView>
  </sheetViews>
  <sheetFormatPr defaultRowHeight="18.75" x14ac:dyDescent="0.3"/>
  <cols>
    <col min="1" max="2" width="8.796875" style="3"/>
    <col min="3" max="4" width="6.5" style="56" customWidth="1"/>
    <col min="5" max="5" width="21.09765625" style="3" customWidth="1"/>
    <col min="6" max="8" width="8.3984375" style="3" customWidth="1"/>
    <col min="9" max="16384" width="8.796875" style="3"/>
  </cols>
  <sheetData>
    <row r="1" spans="1:8" s="52" customFormat="1" x14ac:dyDescent="0.3">
      <c r="A1" s="162" t="s">
        <v>0</v>
      </c>
      <c r="B1" s="162"/>
      <c r="C1" s="162"/>
      <c r="D1" s="162"/>
      <c r="E1" s="162"/>
      <c r="G1" s="221" t="s">
        <v>155</v>
      </c>
      <c r="H1" s="221"/>
    </row>
    <row r="2" spans="1:8" s="52" customFormat="1" x14ac:dyDescent="0.3">
      <c r="A2" s="222" t="s">
        <v>150</v>
      </c>
      <c r="B2" s="222"/>
      <c r="C2" s="222"/>
      <c r="D2" s="222"/>
      <c r="E2" s="222"/>
    </row>
    <row r="4" spans="1:8" ht="36.75" customHeight="1" x14ac:dyDescent="0.3">
      <c r="A4" s="219" t="s">
        <v>156</v>
      </c>
      <c r="B4" s="219"/>
      <c r="C4" s="219"/>
      <c r="D4" s="219"/>
      <c r="E4" s="219"/>
      <c r="F4" s="219"/>
      <c r="G4" s="219"/>
      <c r="H4" s="219"/>
    </row>
    <row r="5" spans="1:8" ht="13.5" customHeight="1" x14ac:dyDescent="0.3"/>
    <row r="6" spans="1:8" x14ac:dyDescent="0.3">
      <c r="G6" s="230" t="s">
        <v>161</v>
      </c>
      <c r="H6" s="230"/>
    </row>
    <row r="7" spans="1:8" s="45" customFormat="1" ht="30" customHeight="1" x14ac:dyDescent="0.25">
      <c r="A7" s="225" t="s">
        <v>74</v>
      </c>
      <c r="B7" s="225" t="s">
        <v>75</v>
      </c>
      <c r="C7" s="223" t="s">
        <v>157</v>
      </c>
      <c r="D7" s="224"/>
      <c r="E7" s="225" t="s">
        <v>158</v>
      </c>
      <c r="F7" s="231" t="s">
        <v>159</v>
      </c>
      <c r="G7" s="231"/>
      <c r="H7" s="231"/>
    </row>
    <row r="8" spans="1:8" s="60" customFormat="1" ht="31.5" customHeight="1" x14ac:dyDescent="0.25">
      <c r="A8" s="226"/>
      <c r="B8" s="226"/>
      <c r="C8" s="44" t="s">
        <v>5</v>
      </c>
      <c r="D8" s="44" t="s">
        <v>6</v>
      </c>
      <c r="E8" s="226"/>
      <c r="F8" s="44" t="s">
        <v>5</v>
      </c>
      <c r="G8" s="44" t="s">
        <v>6</v>
      </c>
      <c r="H8" s="44" t="s">
        <v>160</v>
      </c>
    </row>
    <row r="9" spans="1:8" s="63" customFormat="1" ht="13.5" customHeight="1" x14ac:dyDescent="0.2">
      <c r="A9" s="61" t="s">
        <v>2</v>
      </c>
      <c r="B9" s="61" t="s">
        <v>3</v>
      </c>
      <c r="C9" s="62" t="s">
        <v>4</v>
      </c>
      <c r="D9" s="62" t="s">
        <v>7</v>
      </c>
      <c r="E9" s="61" t="s">
        <v>76</v>
      </c>
      <c r="F9" s="62">
        <v>1</v>
      </c>
      <c r="G9" s="62">
        <v>2</v>
      </c>
      <c r="H9" s="62">
        <v>3</v>
      </c>
    </row>
    <row r="10" spans="1:8" ht="28.5" customHeight="1" x14ac:dyDescent="0.3">
      <c r="A10" s="54"/>
      <c r="B10" s="54"/>
      <c r="C10" s="55"/>
      <c r="D10" s="55"/>
      <c r="E10" s="59" t="s">
        <v>81</v>
      </c>
      <c r="F10" s="54"/>
      <c r="G10" s="54"/>
      <c r="H10" s="54"/>
    </row>
    <row r="11" spans="1:8" ht="28.5" customHeight="1" x14ac:dyDescent="0.3">
      <c r="A11" s="66"/>
      <c r="B11" s="66"/>
      <c r="C11" s="64"/>
      <c r="D11" s="64"/>
      <c r="E11" s="65"/>
      <c r="F11" s="66"/>
      <c r="G11" s="66"/>
      <c r="H11" s="66"/>
    </row>
    <row r="12" spans="1:8" ht="28.5" customHeight="1" x14ac:dyDescent="0.3">
      <c r="A12" s="8"/>
      <c r="B12" s="8"/>
      <c r="C12" s="67"/>
      <c r="D12" s="67"/>
      <c r="E12" s="69"/>
      <c r="F12" s="8"/>
      <c r="G12" s="8"/>
      <c r="H12" s="8"/>
    </row>
    <row r="13" spans="1:8" ht="28.5" customHeight="1" x14ac:dyDescent="0.3">
      <c r="A13" s="8"/>
      <c r="B13" s="8"/>
      <c r="C13" s="67"/>
      <c r="D13" s="67"/>
      <c r="E13" s="69"/>
      <c r="F13" s="8"/>
      <c r="G13" s="8"/>
      <c r="H13" s="8"/>
    </row>
    <row r="14" spans="1:8" ht="28.5" customHeight="1" x14ac:dyDescent="0.3">
      <c r="A14" s="9"/>
      <c r="B14" s="9"/>
      <c r="C14" s="68"/>
      <c r="D14" s="68"/>
      <c r="E14" s="75"/>
      <c r="F14" s="9"/>
      <c r="G14" s="9"/>
      <c r="H14" s="9"/>
    </row>
    <row r="15" spans="1:8" ht="28.5" customHeight="1" x14ac:dyDescent="0.3">
      <c r="A15" s="54"/>
      <c r="B15" s="54"/>
      <c r="C15" s="55"/>
      <c r="D15" s="55"/>
      <c r="E15" s="59" t="s">
        <v>82</v>
      </c>
      <c r="F15" s="54"/>
      <c r="G15" s="54"/>
      <c r="H15" s="54"/>
    </row>
    <row r="16" spans="1:8" ht="12.75" customHeight="1" x14ac:dyDescent="0.3"/>
    <row r="17" spans="1:8" x14ac:dyDescent="0.3">
      <c r="F17" s="166" t="s">
        <v>152</v>
      </c>
      <c r="G17" s="166"/>
      <c r="H17" s="166"/>
    </row>
    <row r="18" spans="1:8" s="53" customFormat="1" ht="16.5" x14ac:dyDescent="0.25">
      <c r="A18" s="221" t="s">
        <v>60</v>
      </c>
      <c r="B18" s="221"/>
      <c r="C18" s="221"/>
      <c r="D18" s="227" t="s">
        <v>79</v>
      </c>
      <c r="E18" s="227"/>
      <c r="F18" s="221" t="s">
        <v>162</v>
      </c>
      <c r="G18" s="221"/>
      <c r="H18" s="221"/>
    </row>
    <row r="19" spans="1:8" x14ac:dyDescent="0.3">
      <c r="A19" s="229" t="s">
        <v>16</v>
      </c>
      <c r="B19" s="229"/>
      <c r="C19" s="229"/>
      <c r="D19" s="228" t="s">
        <v>16</v>
      </c>
      <c r="E19" s="228"/>
      <c r="F19" s="229" t="s">
        <v>23</v>
      </c>
      <c r="G19" s="229"/>
      <c r="H19" s="229"/>
    </row>
  </sheetData>
  <mergeCells count="17">
    <mergeCell ref="F17:H17"/>
    <mergeCell ref="G1:H1"/>
    <mergeCell ref="C7:D7"/>
    <mergeCell ref="E7:E8"/>
    <mergeCell ref="F7:H7"/>
    <mergeCell ref="A7:A8"/>
    <mergeCell ref="B7:B8"/>
    <mergeCell ref="A1:E1"/>
    <mergeCell ref="A2:E2"/>
    <mergeCell ref="A4:H4"/>
    <mergeCell ref="G6:H6"/>
    <mergeCell ref="F18:H18"/>
    <mergeCell ref="D18:E18"/>
    <mergeCell ref="A18:C18"/>
    <mergeCell ref="A19:C19"/>
    <mergeCell ref="D19:E19"/>
    <mergeCell ref="F19:H19"/>
  </mergeCells>
  <pageMargins left="0.2" right="0.2" top="0.75" bottom="0.5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5" sqref="E15"/>
    </sheetView>
  </sheetViews>
  <sheetFormatPr defaultRowHeight="18.75" x14ac:dyDescent="0.3"/>
  <cols>
    <col min="1" max="1" width="6.5" style="56" customWidth="1"/>
    <col min="2" max="2" width="10.296875" style="56" customWidth="1"/>
    <col min="3" max="3" width="22.5" style="3" customWidth="1"/>
    <col min="4" max="5" width="11.19921875" style="3" customWidth="1"/>
    <col min="6" max="6" width="12.5" style="3" customWidth="1"/>
    <col min="7" max="16384" width="8.796875" style="3"/>
  </cols>
  <sheetData>
    <row r="1" spans="1:6" s="52" customFormat="1" x14ac:dyDescent="0.3">
      <c r="A1" s="6" t="s">
        <v>0</v>
      </c>
      <c r="B1" s="6"/>
      <c r="C1" s="6"/>
      <c r="E1" s="221" t="s">
        <v>163</v>
      </c>
      <c r="F1" s="221"/>
    </row>
    <row r="2" spans="1:6" s="52" customFormat="1" x14ac:dyDescent="0.3">
      <c r="A2" s="6" t="s">
        <v>150</v>
      </c>
      <c r="B2" s="6"/>
      <c r="C2" s="6"/>
    </row>
    <row r="4" spans="1:6" ht="36.75" customHeight="1" x14ac:dyDescent="0.3">
      <c r="A4" s="219" t="s">
        <v>164</v>
      </c>
      <c r="B4" s="219"/>
      <c r="C4" s="219"/>
      <c r="D4" s="219"/>
      <c r="E4" s="219"/>
      <c r="F4" s="219"/>
    </row>
    <row r="5" spans="1:6" ht="13.5" customHeight="1" x14ac:dyDescent="0.3"/>
    <row r="6" spans="1:6" x14ac:dyDescent="0.3">
      <c r="E6" s="230" t="s">
        <v>161</v>
      </c>
      <c r="F6" s="230"/>
    </row>
    <row r="7" spans="1:6" s="45" customFormat="1" ht="30" customHeight="1" x14ac:dyDescent="0.25">
      <c r="A7" s="223" t="s">
        <v>17</v>
      </c>
      <c r="B7" s="224"/>
      <c r="C7" s="225" t="s">
        <v>144</v>
      </c>
      <c r="D7" s="231" t="s">
        <v>159</v>
      </c>
      <c r="E7" s="231"/>
      <c r="F7" s="231"/>
    </row>
    <row r="8" spans="1:6" s="60" customFormat="1" ht="31.5" customHeight="1" x14ac:dyDescent="0.25">
      <c r="A8" s="44" t="s">
        <v>142</v>
      </c>
      <c r="B8" s="44" t="s">
        <v>165</v>
      </c>
      <c r="C8" s="226"/>
      <c r="D8" s="44" t="s">
        <v>166</v>
      </c>
      <c r="E8" s="44" t="s">
        <v>167</v>
      </c>
      <c r="F8" s="44" t="s">
        <v>168</v>
      </c>
    </row>
    <row r="9" spans="1:6" ht="28.5" customHeight="1" x14ac:dyDescent="0.3">
      <c r="A9" s="55"/>
      <c r="B9" s="55"/>
      <c r="C9" s="59" t="s">
        <v>81</v>
      </c>
      <c r="D9" s="54"/>
      <c r="E9" s="54"/>
      <c r="F9" s="54"/>
    </row>
    <row r="10" spans="1:6" ht="28.5" customHeight="1" x14ac:dyDescent="0.3">
      <c r="A10" s="64"/>
      <c r="B10" s="64"/>
      <c r="C10" s="65"/>
      <c r="D10" s="66"/>
      <c r="E10" s="66"/>
      <c r="F10" s="66"/>
    </row>
    <row r="11" spans="1:6" ht="28.5" customHeight="1" x14ac:dyDescent="0.3">
      <c r="A11" s="67"/>
      <c r="B11" s="67"/>
      <c r="C11" s="69"/>
      <c r="D11" s="8"/>
      <c r="E11" s="8"/>
      <c r="F11" s="8"/>
    </row>
    <row r="12" spans="1:6" ht="28.5" customHeight="1" x14ac:dyDescent="0.3">
      <c r="A12" s="67"/>
      <c r="B12" s="67"/>
      <c r="C12" s="69"/>
      <c r="D12" s="8"/>
      <c r="E12" s="8"/>
      <c r="F12" s="8"/>
    </row>
    <row r="13" spans="1:6" ht="28.5" customHeight="1" x14ac:dyDescent="0.3">
      <c r="A13" s="67"/>
      <c r="B13" s="67"/>
      <c r="C13" s="69"/>
      <c r="D13" s="8"/>
      <c r="E13" s="8"/>
      <c r="F13" s="8"/>
    </row>
    <row r="14" spans="1:6" ht="28.5" customHeight="1" x14ac:dyDescent="0.3">
      <c r="A14" s="67"/>
      <c r="B14" s="67"/>
      <c r="C14" s="69"/>
      <c r="D14" s="8"/>
      <c r="E14" s="8"/>
      <c r="F14" s="8"/>
    </row>
    <row r="15" spans="1:6" ht="28.5" customHeight="1" x14ac:dyDescent="0.3">
      <c r="A15" s="68"/>
      <c r="B15" s="68"/>
      <c r="C15" s="76"/>
      <c r="D15" s="9"/>
      <c r="E15" s="9"/>
      <c r="F15" s="9"/>
    </row>
    <row r="16" spans="1:6" ht="28.5" customHeight="1" x14ac:dyDescent="0.3">
      <c r="A16" s="55"/>
      <c r="B16" s="55"/>
      <c r="C16" s="59" t="s">
        <v>82</v>
      </c>
      <c r="D16" s="54"/>
      <c r="E16" s="54"/>
      <c r="F16" s="54"/>
    </row>
    <row r="17" spans="1:6" ht="12.75" customHeight="1" x14ac:dyDescent="0.3"/>
    <row r="18" spans="1:6" x14ac:dyDescent="0.3">
      <c r="E18" s="166" t="s">
        <v>152</v>
      </c>
      <c r="F18" s="166"/>
    </row>
    <row r="19" spans="1:6" s="53" customFormat="1" ht="16.5" x14ac:dyDescent="0.25">
      <c r="A19" s="227" t="s">
        <v>83</v>
      </c>
      <c r="B19" s="227"/>
      <c r="C19" s="221" t="s">
        <v>84</v>
      </c>
      <c r="D19" s="221"/>
      <c r="E19" s="221" t="s">
        <v>148</v>
      </c>
      <c r="F19" s="221"/>
    </row>
    <row r="20" spans="1:6" s="58" customFormat="1" ht="15" customHeight="1" x14ac:dyDescent="0.25">
      <c r="A20" s="228" t="s">
        <v>16</v>
      </c>
      <c r="B20" s="228"/>
      <c r="C20" s="228" t="s">
        <v>16</v>
      </c>
      <c r="D20" s="228"/>
      <c r="E20" s="228" t="s">
        <v>23</v>
      </c>
      <c r="F20" s="228"/>
    </row>
  </sheetData>
  <mergeCells count="13">
    <mergeCell ref="E1:F1"/>
    <mergeCell ref="A4:F4"/>
    <mergeCell ref="E6:F6"/>
    <mergeCell ref="A7:B7"/>
    <mergeCell ref="C7:C8"/>
    <mergeCell ref="D7:F7"/>
    <mergeCell ref="E19:F19"/>
    <mergeCell ref="A20:B20"/>
    <mergeCell ref="C20:D20"/>
    <mergeCell ref="E20:F20"/>
    <mergeCell ref="E18:F18"/>
    <mergeCell ref="A19:B19"/>
    <mergeCell ref="C19:D19"/>
  </mergeCells>
  <pageMargins left="0.45" right="0.2" top="0.75" bottom="0.5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B07</vt:lpstr>
      <vt:lpstr>S82 THU CĐCS</vt:lpstr>
      <vt:lpstr>S82 CHI CĐCS</vt:lpstr>
      <vt:lpstr>c34</vt:lpstr>
      <vt:lpstr>S31aH - TẠM ỨNG</vt:lpstr>
      <vt:lpstr>S31bH -ĐẦU TƯ TÀI CHÍNH</vt:lpstr>
      <vt:lpstr>S17 - THU CHI QUỸ XH</vt:lpstr>
      <vt:lpstr>S18-CÁC KHOẢN PHẢI TRẢ</vt:lpstr>
      <vt:lpstr>'S82 CHI CĐCS'!Print_Titles</vt:lpstr>
      <vt:lpstr>'S82 THU CĐCS'!Print_Titles</vt:lpstr>
    </vt:vector>
  </TitlesOfParts>
  <Company>ha giang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tam thiet bi VP</dc:creator>
  <cp:lastModifiedBy>LEIC</cp:lastModifiedBy>
  <cp:lastPrinted>2022-06-10T01:21:14Z</cp:lastPrinted>
  <dcterms:created xsi:type="dcterms:W3CDTF">2011-11-17T07:55:10Z</dcterms:created>
  <dcterms:modified xsi:type="dcterms:W3CDTF">2022-06-14T09:22:38Z</dcterms:modified>
</cp:coreProperties>
</file>